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90" windowWidth="23895" windowHeight="14535"/>
  </bookViews>
  <sheets>
    <sheet name="生データから主体性アンケート値" sheetId="5" r:id="rId1"/>
  </sheets>
  <definedNames>
    <definedName name="_xlnm.Print_Area" localSheetId="0">生データから主体性アンケート値!$C$1:$DM$9</definedName>
    <definedName name="_xlnm.Print_Titles" localSheetId="0">生データから主体性アンケート値!$1:$6</definedName>
    <definedName name="クエリ2">#REF!</definedName>
  </definedNames>
  <calcPr calcId="162913"/>
</workbook>
</file>

<file path=xl/calcChain.xml><?xml version="1.0" encoding="utf-8"?>
<calcChain xmlns="http://schemas.openxmlformats.org/spreadsheetml/2006/main">
  <c r="BU8" i="5" l="1"/>
  <c r="BA8" i="5"/>
  <c r="BB8" i="5"/>
  <c r="BC8" i="5"/>
  <c r="BD8" i="5"/>
  <c r="BE8" i="5"/>
  <c r="BF8" i="5"/>
  <c r="BG8" i="5"/>
  <c r="BH8" i="5"/>
  <c r="BI8" i="5"/>
  <c r="BJ8" i="5"/>
  <c r="BK8" i="5"/>
  <c r="DA8" i="5" s="1"/>
  <c r="BL8" i="5"/>
  <c r="BM8" i="5"/>
  <c r="BN8" i="5"/>
  <c r="BO8" i="5"/>
  <c r="BP8" i="5"/>
  <c r="BQ8" i="5"/>
  <c r="BR8" i="5"/>
  <c r="BS8" i="5"/>
  <c r="BT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BA9" i="5"/>
  <c r="BB9" i="5"/>
  <c r="BC9" i="5"/>
  <c r="BD9" i="5"/>
  <c r="BE9" i="5"/>
  <c r="BF9" i="5"/>
  <c r="BG9" i="5"/>
  <c r="BH9" i="5"/>
  <c r="CX9" i="5" s="1"/>
  <c r="BI9" i="5"/>
  <c r="BJ9" i="5"/>
  <c r="BK9" i="5"/>
  <c r="BL9" i="5"/>
  <c r="BM9" i="5"/>
  <c r="BN9" i="5"/>
  <c r="BO9" i="5"/>
  <c r="BP9" i="5"/>
  <c r="DH9" i="5" s="1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DM7" i="5" s="1"/>
  <c r="BR7" i="5"/>
  <c r="BQ7" i="5"/>
  <c r="DK7" i="5" s="1"/>
  <c r="BP7" i="5"/>
  <c r="BO7" i="5"/>
  <c r="DG7" i="5" s="1"/>
  <c r="BN7" i="5"/>
  <c r="BM7" i="5"/>
  <c r="DD7" i="5" s="1"/>
  <c r="BL7" i="5"/>
  <c r="BK7" i="5"/>
  <c r="DA7" i="5" s="1"/>
  <c r="BJ7" i="5"/>
  <c r="BI7" i="5"/>
  <c r="CY7" i="5" s="1"/>
  <c r="BH7" i="5"/>
  <c r="BG7" i="5"/>
  <c r="CW7" i="5" s="1"/>
  <c r="BF7" i="5"/>
  <c r="BE7" i="5"/>
  <c r="CT7" i="5" s="1"/>
  <c r="BD7" i="5"/>
  <c r="BC7" i="5"/>
  <c r="CR7" i="5" s="1"/>
  <c r="BB7" i="5"/>
  <c r="BA7" i="5"/>
  <c r="CP7" i="5" s="1"/>
  <c r="CQ7" i="5" l="1"/>
  <c r="CU7" i="5"/>
  <c r="CZ7" i="5"/>
  <c r="DE7" i="5"/>
  <c r="DL7" i="5"/>
  <c r="CS7" i="5"/>
  <c r="CX7" i="5"/>
  <c r="DB7" i="5" s="1"/>
  <c r="DC7" i="5"/>
  <c r="DF7" i="5" s="1"/>
  <c r="DH7" i="5"/>
  <c r="CY8" i="5"/>
  <c r="CU9" i="5"/>
  <c r="DD8" i="5"/>
  <c r="CT8" i="5"/>
  <c r="DL9" i="5"/>
  <c r="DE9" i="5"/>
  <c r="CZ9" i="5"/>
  <c r="DK8" i="5"/>
  <c r="DC9" i="5"/>
  <c r="DD9" i="5"/>
  <c r="CP9" i="5"/>
  <c r="CS8" i="5"/>
  <c r="CX8" i="5"/>
  <c r="CS9" i="5"/>
  <c r="DM8" i="5"/>
  <c r="DG8" i="5"/>
  <c r="CW8" i="5"/>
  <c r="CR8" i="5"/>
  <c r="DK9" i="5"/>
  <c r="CY9" i="5"/>
  <c r="CT9" i="5"/>
  <c r="DH8" i="5"/>
  <c r="DC8" i="5"/>
  <c r="CQ9" i="5"/>
  <c r="DM9" i="5"/>
  <c r="DG9" i="5"/>
  <c r="DA9" i="5"/>
  <c r="CW9" i="5"/>
  <c r="CR9" i="5"/>
  <c r="DL8" i="5"/>
  <c r="DE8" i="5"/>
  <c r="CZ8" i="5"/>
  <c r="CU8" i="5"/>
  <c r="CQ8" i="5"/>
  <c r="CP8" i="5"/>
  <c r="DB8" i="5" l="1"/>
  <c r="DF9" i="5"/>
  <c r="DB9" i="5"/>
  <c r="CV7" i="5"/>
  <c r="DI7" i="5"/>
  <c r="CV8" i="5"/>
  <c r="DF8" i="5"/>
  <c r="CV9" i="5"/>
  <c r="DI9" i="5" s="1"/>
  <c r="DI8" i="5" l="1"/>
</calcChain>
</file>

<file path=xl/sharedStrings.xml><?xml version="1.0" encoding="utf-8"?>
<sst xmlns="http://schemas.openxmlformats.org/spreadsheetml/2006/main" count="247" uniqueCount="124">
  <si>
    <t>年度</t>
  </si>
  <si>
    <t>学年</t>
  </si>
  <si>
    <t>クラス</t>
  </si>
  <si>
    <t>出席番号</t>
  </si>
  <si>
    <t>氏名</t>
  </si>
  <si>
    <t>ID</t>
  </si>
  <si>
    <t>担当者</t>
  </si>
  <si>
    <t>学年・科目・課題研究</t>
  </si>
  <si>
    <t>問1これまでを振り返ってみて、自分一人でもなんとか取り組んでみようと思う。</t>
  </si>
  <si>
    <t>問2指示通りやったので、達成感はない。</t>
  </si>
  <si>
    <t>問3難しい状況も受け入れて気持ちを切り替えて取り組める。</t>
  </si>
  <si>
    <t>問4これまでを振り返ってみて、何もできるようになった気がしない。</t>
  </si>
  <si>
    <t>問5難しい状況に困ったときでも自分の判断で対処している。</t>
  </si>
  <si>
    <t>問6認められたと感じたことはない。</t>
  </si>
  <si>
    <t>問7知的好奇心を満たそうとしている。</t>
  </si>
  <si>
    <t>問8取り組めそうな問題を自分で見つけた。</t>
  </si>
  <si>
    <t>問9自分で決めて実践したことで達成感を味わったことがある。</t>
  </si>
  <si>
    <t>問10言われたことだけ進めて自分ではほとんど考えていない。</t>
  </si>
  <si>
    <t>問11私はふつうの人と同じくらい力量をもっていると思う。</t>
  </si>
  <si>
    <t>問12他との関係が見えない。</t>
  </si>
  <si>
    <t>問13誰もｻﾎﾟｰﾄしてくれない。</t>
  </si>
  <si>
    <t>問14難しい状況に困ったときは自分の判断で対処しない。</t>
  </si>
  <si>
    <t>問15思い切って自分を発揮できる雰囲気がある。</t>
  </si>
  <si>
    <t>問16目標となる姿のｲﾒｰｼﾞを持っている。</t>
  </si>
  <si>
    <t>問17意味を見いだせないか気にしないままやっている。</t>
  </si>
  <si>
    <t>問18認められたと感じたことがある。</t>
  </si>
  <si>
    <t>問19先のことを考えて、計画通りに行動する。</t>
  </si>
  <si>
    <t>問20これまでを振り返ってみて、自分一人でも取り組んでみようとは思わない。</t>
  </si>
  <si>
    <t>問21取り組めそうな問題を自分では見つけられなかった。</t>
  </si>
  <si>
    <t>問22これまでを振り返ってみて、取り組んでよかったと思う。</t>
  </si>
  <si>
    <t>問23日常生活とのつながりは気にしない。</t>
  </si>
  <si>
    <t>問24知的好奇心はわいていない。</t>
  </si>
  <si>
    <t>問25自分にとって意味があることをしている。</t>
  </si>
  <si>
    <t>問26自信となるものを持たないまま取り組んでいる。</t>
  </si>
  <si>
    <t>問27理解しきれないまま進めている。</t>
  </si>
  <si>
    <t>問28自ら選択したことなのに投げ出すことがある。</t>
  </si>
  <si>
    <t>問29これまでを振り返ってみて、自分でなんとかできる感覚を持てた。</t>
  </si>
  <si>
    <t>問30言われたことだけでなく自分で思いついた考えも進める。</t>
  </si>
  <si>
    <t>問31これまでを振り返ってみて、意味のあることをした気がしない。</t>
  </si>
  <si>
    <t>問32周りからのｻﾎﾟｰﾄがある。</t>
  </si>
  <si>
    <t>問33自信となるものを持って取り組むことができている。</t>
  </si>
  <si>
    <t>問34他のことにつながっていく感じがする。</t>
  </si>
  <si>
    <t>問35自分を出せる雰囲気はない。</t>
  </si>
  <si>
    <t>問36目標となる姿のｲﾒｰｼﾞがない。</t>
  </si>
  <si>
    <t>問37自分で理解できるﾍﾟｰｽで進めている。</t>
  </si>
  <si>
    <t>問38難しい状況には目をそむける。</t>
  </si>
  <si>
    <t>問39取り組みは日常生活とのつながりを感じる。</t>
  </si>
  <si>
    <t>問40自分で決めたことは最後までやり通す。</t>
  </si>
  <si>
    <t>先行
要件</t>
    <rPh sb="0" eb="2">
      <t>センコウ</t>
    </rPh>
    <rPh sb="3" eb="5">
      <t>ヨウケン</t>
    </rPh>
    <phoneticPr fontId="6"/>
  </si>
  <si>
    <t>属性</t>
    <rPh sb="0" eb="2">
      <t>ゾクセイ</t>
    </rPh>
    <phoneticPr fontId="6"/>
  </si>
  <si>
    <t>帰結</t>
    <rPh sb="0" eb="2">
      <t>キケツ</t>
    </rPh>
    <phoneticPr fontId="6"/>
  </si>
  <si>
    <t>周囲の働きかけ</t>
    <phoneticPr fontId="6"/>
  </si>
  <si>
    <t>自校
主体性</t>
    <rPh sb="0" eb="2">
      <t>ジコウ</t>
    </rPh>
    <rPh sb="3" eb="6">
      <t>シュタイセイ</t>
    </rPh>
    <phoneticPr fontId="6"/>
  </si>
  <si>
    <t>既存
尺度</t>
    <rPh sb="0" eb="2">
      <t>キゾン</t>
    </rPh>
    <rPh sb="3" eb="5">
      <t>シャクド</t>
    </rPh>
    <phoneticPr fontId="6"/>
  </si>
  <si>
    <t>つながり</t>
  </si>
  <si>
    <t>承認感/尊重される</t>
  </si>
  <si>
    <t>達成感/できた体験</t>
    <rPh sb="7" eb="9">
      <t>タイケン</t>
    </rPh>
    <phoneticPr fontId="6"/>
  </si>
  <si>
    <t>安心感</t>
  </si>
  <si>
    <t>生徒なりの理解
イメージ</t>
  </si>
  <si>
    <t>あこがれ</t>
  </si>
  <si>
    <t>独立性/自己統制
自らの判断で対処</t>
    <rPh sb="4" eb="6">
      <t>ジコ</t>
    </rPh>
    <rPh sb="6" eb="8">
      <t>トウセイ</t>
    </rPh>
    <rPh sb="9" eb="10">
      <t>ミズカ</t>
    </rPh>
    <rPh sb="12" eb="14">
      <t>ハンダン</t>
    </rPh>
    <rPh sb="15" eb="17">
      <t>タイショ</t>
    </rPh>
    <phoneticPr fontId="6"/>
  </si>
  <si>
    <t>主役という感覚・自発性</t>
  </si>
  <si>
    <t>自らのペースで行動</t>
  </si>
  <si>
    <t>気持ちのコントロール</t>
    <rPh sb="0" eb="2">
      <t>キモ</t>
    </rPh>
    <phoneticPr fontId="6"/>
  </si>
  <si>
    <t>知的好奇心</t>
    <rPh sb="0" eb="2">
      <t>チテキ</t>
    </rPh>
    <rPh sb="2" eb="5">
      <t>コウキシン</t>
    </rPh>
    <phoneticPr fontId="6"/>
  </si>
  <si>
    <t>自我・自己肯定感・
自尊感情</t>
  </si>
  <si>
    <t>プラスの体験
満足・達成</t>
    <rPh sb="4" eb="6">
      <t>タイケン</t>
    </rPh>
    <rPh sb="7" eb="9">
      <t>マンゾク</t>
    </rPh>
    <rPh sb="10" eb="12">
      <t>タッセイ</t>
    </rPh>
    <phoneticPr fontId="6"/>
  </si>
  <si>
    <t>手段保有感/自信
自ら対処する力</t>
    <rPh sb="6" eb="8">
      <t>ジシン</t>
    </rPh>
    <rPh sb="9" eb="10">
      <t>ミズカ</t>
    </rPh>
    <rPh sb="11" eb="13">
      <t>タイショ</t>
    </rPh>
    <rPh sb="15" eb="16">
      <t>チカラ</t>
    </rPh>
    <phoneticPr fontId="6"/>
  </si>
  <si>
    <t>生徒の対処をサポート</t>
    <rPh sb="0" eb="2">
      <t>セイト</t>
    </rPh>
    <rPh sb="3" eb="5">
      <t>タイショ</t>
    </rPh>
    <phoneticPr fontId="6"/>
  </si>
  <si>
    <t>生徒の安心・
自由を促す場つくり</t>
    <rPh sb="3" eb="5">
      <t>アンシン</t>
    </rPh>
    <rPh sb="7" eb="9">
      <t>ジユウ</t>
    </rPh>
    <rPh sb="10" eb="11">
      <t>ウナガ</t>
    </rPh>
    <rPh sb="12" eb="13">
      <t>バ</t>
    </rPh>
    <phoneticPr fontId="6"/>
  </si>
  <si>
    <t>自らが見出した寄与できそうな事柄</t>
  </si>
  <si>
    <t>意義と社会的責任を予測</t>
  </si>
  <si>
    <t>自らの責任において選択実行する</t>
  </si>
  <si>
    <t>ローゼンバーグ自尊心尺度中川作一訳</t>
    <rPh sb="10" eb="12">
      <t>シャクド</t>
    </rPh>
    <rPh sb="12" eb="14">
      <t>ナカガワ</t>
    </rPh>
    <rPh sb="14" eb="15">
      <t>サク</t>
    </rPh>
    <rPh sb="15" eb="16">
      <t>イチ</t>
    </rPh>
    <rPh sb="16" eb="17">
      <t>ヤク</t>
    </rPh>
    <phoneticPr fontId="6"/>
  </si>
  <si>
    <t>セルフコントロール尺度尾崎・後藤・小林・沓澤訳</t>
    <rPh sb="9" eb="11">
      <t>シャクド</t>
    </rPh>
    <rPh sb="11" eb="13">
      <t>オザキ</t>
    </rPh>
    <rPh sb="14" eb="16">
      <t>ゴトウ</t>
    </rPh>
    <rPh sb="17" eb="19">
      <t>コバヤシ</t>
    </rPh>
    <rPh sb="22" eb="23">
      <t>ヤク</t>
    </rPh>
    <phoneticPr fontId="6"/>
  </si>
  <si>
    <t>正</t>
    <rPh sb="0" eb="1">
      <t>セイ</t>
    </rPh>
    <phoneticPr fontId="6"/>
  </si>
  <si>
    <t>負</t>
    <rPh sb="0" eb="1">
      <t>フ</t>
    </rPh>
    <phoneticPr fontId="6"/>
  </si>
  <si>
    <t>周囲の働きかけ</t>
    <phoneticPr fontId="6"/>
  </si>
  <si>
    <t>独立性/自己統制/自らの判断で対処</t>
    <rPh sb="4" eb="6">
      <t>ジコ</t>
    </rPh>
    <rPh sb="6" eb="8">
      <t>トウセイ</t>
    </rPh>
    <rPh sb="9" eb="10">
      <t>ミズカ</t>
    </rPh>
    <rPh sb="12" eb="14">
      <t>ハンダン</t>
    </rPh>
    <rPh sb="15" eb="17">
      <t>タイショ</t>
    </rPh>
    <phoneticPr fontId="6"/>
  </si>
  <si>
    <t>プラスの体験/満足・達成</t>
    <rPh sb="4" eb="6">
      <t>タイケン</t>
    </rPh>
    <rPh sb="7" eb="9">
      <t>マンゾク</t>
    </rPh>
    <rPh sb="10" eb="12">
      <t>タッセイ</t>
    </rPh>
    <phoneticPr fontId="6"/>
  </si>
  <si>
    <t>手段保有感/自信/自ら対処する力</t>
    <rPh sb="6" eb="8">
      <t>ジシン</t>
    </rPh>
    <rPh sb="9" eb="10">
      <t>ミズカ</t>
    </rPh>
    <rPh sb="11" eb="13">
      <t>タイショ</t>
    </rPh>
    <rPh sb="15" eb="16">
      <t>チカラ</t>
    </rPh>
    <phoneticPr fontId="6"/>
  </si>
  <si>
    <t>生徒の安心・自由を促す場つくり</t>
    <rPh sb="3" eb="5">
      <t>アンシン</t>
    </rPh>
    <rPh sb="6" eb="8">
      <t>ジユウ</t>
    </rPh>
    <rPh sb="9" eb="10">
      <t>ウナガ</t>
    </rPh>
    <rPh sb="11" eb="12">
      <t>バ</t>
    </rPh>
    <phoneticPr fontId="6"/>
  </si>
  <si>
    <t>生徒なりの理解/イメージ</t>
    <phoneticPr fontId="1"/>
  </si>
  <si>
    <t>自我・自己肯定感・自尊感情</t>
    <phoneticPr fontId="1"/>
  </si>
  <si>
    <t>先行要件</t>
    <rPh sb="0" eb="2">
      <t>センコウ</t>
    </rPh>
    <rPh sb="2" eb="4">
      <t>ヨウケン</t>
    </rPh>
    <phoneticPr fontId="6"/>
  </si>
  <si>
    <t>玉川SSHの
主体性独自定義</t>
    <rPh sb="0" eb="2">
      <t>タマガワ</t>
    </rPh>
    <rPh sb="7" eb="10">
      <t>シュタイセイ</t>
    </rPh>
    <rPh sb="10" eb="12">
      <t>ドクジ</t>
    </rPh>
    <rPh sb="12" eb="14">
      <t>テイギ</t>
    </rPh>
    <phoneticPr fontId="6"/>
  </si>
  <si>
    <t>探究分野</t>
    <rPh sb="0" eb="2">
      <t>タンキュウ</t>
    </rPh>
    <rPh sb="2" eb="4">
      <t>ブンヤ</t>
    </rPh>
    <phoneticPr fontId="1"/>
  </si>
  <si>
    <t>T</t>
    <phoneticPr fontId="1"/>
  </si>
  <si>
    <t>K</t>
    <phoneticPr fontId="1"/>
  </si>
  <si>
    <t>Y</t>
    <phoneticPr fontId="1"/>
  </si>
  <si>
    <t>T</t>
    <phoneticPr fontId="1"/>
  </si>
  <si>
    <t>U</t>
    <phoneticPr fontId="1"/>
  </si>
  <si>
    <t>H</t>
    <phoneticPr fontId="1"/>
  </si>
  <si>
    <t>*</t>
    <phoneticPr fontId="1"/>
  </si>
  <si>
    <t>尺度</t>
    <rPh sb="0" eb="2">
      <t>シャクド</t>
    </rPh>
    <phoneticPr fontId="1"/>
  </si>
  <si>
    <t>概念</t>
    <rPh sb="0" eb="2">
      <t>ガイネン</t>
    </rPh>
    <phoneticPr fontId="1"/>
  </si>
  <si>
    <t>先行要件の平均</t>
    <rPh sb="0" eb="2">
      <t>センコウ</t>
    </rPh>
    <rPh sb="2" eb="4">
      <t>ヨウケン</t>
    </rPh>
    <rPh sb="5" eb="7">
      <t>ヘイキン</t>
    </rPh>
    <phoneticPr fontId="1"/>
  </si>
  <si>
    <t>属性の平均</t>
    <rPh sb="0" eb="2">
      <t>ゾクセイ</t>
    </rPh>
    <rPh sb="3" eb="5">
      <t>ヘイキン</t>
    </rPh>
    <phoneticPr fontId="1"/>
  </si>
  <si>
    <t>帰結の平均</t>
    <rPh sb="0" eb="2">
      <t>キケツ</t>
    </rPh>
    <rPh sb="3" eb="5">
      <t>ヘイキン</t>
    </rPh>
    <phoneticPr fontId="1"/>
  </si>
  <si>
    <t>先行要件の平均＋属性の平均＋帰結の平均</t>
    <rPh sb="0" eb="2">
      <t>センコウ</t>
    </rPh>
    <rPh sb="2" eb="4">
      <t>ヨウケン</t>
    </rPh>
    <rPh sb="5" eb="7">
      <t>ヘイキン</t>
    </rPh>
    <rPh sb="8" eb="10">
      <t>ゾクセイ</t>
    </rPh>
    <rPh sb="11" eb="13">
      <t>ヘイキン</t>
    </rPh>
    <rPh sb="14" eb="16">
      <t>キケツ</t>
    </rPh>
    <rPh sb="17" eb="19">
      <t>ヘイキン</t>
    </rPh>
    <phoneticPr fontId="1"/>
  </si>
  <si>
    <t>A</t>
    <phoneticPr fontId="1"/>
  </si>
  <si>
    <t>B</t>
    <phoneticPr fontId="1"/>
  </si>
  <si>
    <r>
      <t xml:space="preserve">生データ(sample)
</t>
    </r>
    <r>
      <rPr>
        <sz val="18"/>
        <color theme="1"/>
        <rFont val="メイリオ"/>
        <family val="3"/>
        <charset val="128"/>
        <scheme val="minor"/>
      </rPr>
      <t>マークシート（</t>
    </r>
    <r>
      <rPr>
        <sz val="12"/>
        <color theme="1"/>
        <rFont val="メイリオ"/>
        <family val="3"/>
        <charset val="128"/>
        <scheme val="minor"/>
      </rPr>
      <t>（株）スキャネット</t>
    </r>
    <r>
      <rPr>
        <sz val="18"/>
        <color theme="1"/>
        <rFont val="メイリオ"/>
        <family val="3"/>
        <charset val="128"/>
        <scheme val="minor"/>
      </rPr>
      <t xml:space="preserve"> スキャネットシートSN-0188）使用</t>
    </r>
    <rPh sb="0" eb="1">
      <t>ナマ</t>
    </rPh>
    <rPh sb="21" eb="24">
      <t>カブ</t>
    </rPh>
    <rPh sb="48" eb="50">
      <t>シヨウ</t>
    </rPh>
    <phoneticPr fontId="1"/>
  </si>
  <si>
    <t>主体性アンケート値
(-4.5～+4.5)</t>
    <rPh sb="0" eb="3">
      <t>シュタイセイ</t>
    </rPh>
    <rPh sb="8" eb="9">
      <t>チ</t>
    </rPh>
    <phoneticPr fontId="1"/>
  </si>
  <si>
    <t>負　認められたと感じたことはない。
正　認められたと感じたことがある。</t>
    <rPh sb="0" eb="1">
      <t>フ</t>
    </rPh>
    <rPh sb="2" eb="3">
      <t>ミト</t>
    </rPh>
    <rPh sb="8" eb="9">
      <t>カン</t>
    </rPh>
    <rPh sb="18" eb="19">
      <t>セイ</t>
    </rPh>
    <phoneticPr fontId="1"/>
  </si>
  <si>
    <t>負 他との関係が見えない。
正 他のことにつながっていく感じがする。</t>
    <rPh sb="0" eb="1">
      <t>フ</t>
    </rPh>
    <rPh sb="14" eb="15">
      <t>セイ</t>
    </rPh>
    <phoneticPr fontId="1"/>
  </si>
  <si>
    <t>負 指示通りやったので、達成感はない。
正 自分で決めて実践したことで達成感を味わったことがある。</t>
    <rPh sb="0" eb="1">
      <t>フ</t>
    </rPh>
    <rPh sb="20" eb="21">
      <t>セイ</t>
    </rPh>
    <phoneticPr fontId="1"/>
  </si>
  <si>
    <t>負　自信となるものを持たないまま取り組んでいる。
正　自信となるものを持って取り組むことができている。</t>
    <rPh sb="0" eb="1">
      <t>フ</t>
    </rPh>
    <rPh sb="25" eb="26">
      <t>セイ</t>
    </rPh>
    <phoneticPr fontId="1"/>
  </si>
  <si>
    <t>負　意味を見いだせないか気にしないままやっている。
正　自分にとって意味があることをしている。</t>
    <rPh sb="0" eb="1">
      <t>フ</t>
    </rPh>
    <rPh sb="26" eb="27">
      <t>セイ</t>
    </rPh>
    <phoneticPr fontId="1"/>
  </si>
  <si>
    <t>負　目標となる姿のイメージがない。
正　目標となる姿のイメージを持っている。</t>
    <rPh sb="0" eb="1">
      <t>フ</t>
    </rPh>
    <rPh sb="18" eb="19">
      <t>セイ</t>
    </rPh>
    <phoneticPr fontId="1"/>
  </si>
  <si>
    <t>負　難しい状況に困ったときは自分の判断で対処しない。
正　難しい状況に困ったときでも自分の判断で対処している。</t>
    <rPh sb="0" eb="1">
      <t>フ</t>
    </rPh>
    <rPh sb="27" eb="28">
      <t>セイ</t>
    </rPh>
    <phoneticPr fontId="1"/>
  </si>
  <si>
    <t>負　言われたことだけ進めて自分ではほとんど考えていない。
正　言われたことだけでなく自分で思いついた考えも進める。</t>
    <rPh sb="0" eb="1">
      <t>フ</t>
    </rPh>
    <rPh sb="29" eb="30">
      <t>セイ</t>
    </rPh>
    <phoneticPr fontId="1"/>
  </si>
  <si>
    <t>負　理解しきれないまま進めている。
正　自分で理解できるペースで進めている。</t>
    <rPh sb="0" eb="1">
      <t>フ</t>
    </rPh>
    <rPh sb="18" eb="19">
      <t>セイ</t>
    </rPh>
    <phoneticPr fontId="1"/>
  </si>
  <si>
    <t>負　難しい状況には目をそむける。
正　難しい状況も受け入れて気持ちを切り替えて取り組める。</t>
    <rPh sb="0" eb="1">
      <t>フ</t>
    </rPh>
    <rPh sb="17" eb="18">
      <t>セイ</t>
    </rPh>
    <phoneticPr fontId="1"/>
  </si>
  <si>
    <t>負　知的好奇心はわいていない。
正　知的好奇心を満たそうとしている。</t>
    <rPh sb="0" eb="1">
      <t>フ</t>
    </rPh>
    <rPh sb="16" eb="17">
      <t>セイ</t>
    </rPh>
    <phoneticPr fontId="1"/>
  </si>
  <si>
    <t>負　これまでを振り返ってみて、自分一人でも取り組んでみようとは思わない。
正　これまでを振り返ってみて、自分一人でもなんとか取り組んでみようと思う。</t>
    <rPh sb="0" eb="1">
      <t>フ</t>
    </rPh>
    <rPh sb="37" eb="38">
      <t>セイ</t>
    </rPh>
    <phoneticPr fontId="1"/>
  </si>
  <si>
    <t>負　これまでを振り返ってみて、意味のあることをした気がしない。
正　これまでを振り返ってみて、取り組んでよかったと思う。</t>
    <rPh sb="0" eb="1">
      <t>フ</t>
    </rPh>
    <rPh sb="32" eb="33">
      <t>セイ</t>
    </rPh>
    <phoneticPr fontId="1"/>
  </si>
  <si>
    <t>負　これまでを振り返ってみて、何もできるようになった気がしない。
正　これまでを振り返ってみて、自分でなんとかできる感覚を持てた。</t>
    <rPh sb="0" eb="1">
      <t>フ</t>
    </rPh>
    <rPh sb="33" eb="34">
      <t>セイ</t>
    </rPh>
    <phoneticPr fontId="1"/>
  </si>
  <si>
    <t>負　誰もサポートしてくれない。
正　周りからのサポートがある。</t>
    <rPh sb="0" eb="1">
      <t>フ</t>
    </rPh>
    <rPh sb="16" eb="17">
      <t>セイ</t>
    </rPh>
    <phoneticPr fontId="1"/>
  </si>
  <si>
    <t>負　自分を出せる雰囲気はない。
正　思い切って自分を発揮できる雰囲気がある。</t>
    <rPh sb="0" eb="1">
      <t>フ</t>
    </rPh>
    <rPh sb="16" eb="17">
      <t>セイ</t>
    </rPh>
    <phoneticPr fontId="1"/>
  </si>
  <si>
    <t>負　取り組めそうな問題を自分では見つけられなかった。
正　取り組めそうな問題を自分で見つけた。</t>
    <rPh sb="0" eb="1">
      <t>フ</t>
    </rPh>
    <rPh sb="27" eb="28">
      <t>セイ</t>
    </rPh>
    <phoneticPr fontId="1"/>
  </si>
  <si>
    <t>負　日常生活とのつながりは気にしない。
正　取り組みは日常生活とのつながりを感じる。</t>
    <rPh sb="0" eb="1">
      <t>フ</t>
    </rPh>
    <rPh sb="20" eb="21">
      <t>セイ</t>
    </rPh>
    <phoneticPr fontId="1"/>
  </si>
  <si>
    <t>負　自ら選択したことなのに投げ出すことがある。
正　自分で決めたことは最後までやり通す。</t>
    <rPh sb="0" eb="1">
      <t>フ</t>
    </rPh>
    <rPh sb="24" eb="25">
      <t>セイ</t>
    </rPh>
    <phoneticPr fontId="1"/>
  </si>
  <si>
    <t>各概念アンケート値(-1.5～+1.5) ＝ Average[正尺度値 , (5－負尺度値)]－2.5</t>
    <rPh sb="0" eb="1">
      <t>カク</t>
    </rPh>
    <rPh sb="1" eb="3">
      <t>ガイネン</t>
    </rPh>
    <rPh sb="8" eb="9">
      <t>チ</t>
    </rPh>
    <rPh sb="31" eb="32">
      <t>セイ</t>
    </rPh>
    <rPh sb="32" eb="34">
      <t>シャクド</t>
    </rPh>
    <rPh sb="34" eb="35">
      <t>チ</t>
    </rPh>
    <rPh sb="41" eb="42">
      <t>フ</t>
    </rPh>
    <rPh sb="42" eb="44">
      <t>シャクド</t>
    </rPh>
    <rPh sb="44" eb="45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</si>
</sst>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_);[Red]\(0\)"/>
    <numFmt numFmtId="178" formatCode="0.0_ "/>
  </numFmts>
  <fonts count="24" x14ac:knownFonts="1"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8"/>
      <color theme="1"/>
      <name val="メイリオ"/>
      <family val="3"/>
      <charset val="128"/>
      <scheme val="minor"/>
    </font>
    <font>
      <sz val="6"/>
      <color theme="1"/>
      <name val="メイリオ"/>
      <family val="3"/>
      <charset val="128"/>
      <scheme val="minor"/>
    </font>
    <font>
      <sz val="6"/>
      <name val="メイリオ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メイリオ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メイリオ"/>
      <family val="3"/>
      <charset val="128"/>
      <scheme val="minor"/>
    </font>
    <font>
      <b/>
      <sz val="9"/>
      <color theme="1"/>
      <name val="メイリオ"/>
      <family val="3"/>
      <charset val="128"/>
      <scheme val="minor"/>
    </font>
    <font>
      <b/>
      <sz val="10"/>
      <color theme="1"/>
      <name val="メイリオ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  <scheme val="minor"/>
    </font>
    <font>
      <sz val="22"/>
      <color theme="1"/>
      <name val="メイリオ"/>
      <family val="3"/>
      <charset val="128"/>
      <scheme val="minor"/>
    </font>
    <font>
      <b/>
      <sz val="12"/>
      <color theme="1"/>
      <name val="メイリオ"/>
      <family val="3"/>
      <charset val="128"/>
      <scheme val="minor"/>
    </font>
    <font>
      <sz val="18"/>
      <color theme="1"/>
      <name val="メイリオ"/>
      <family val="3"/>
      <charset val="128"/>
      <scheme val="minor"/>
    </font>
    <font>
      <b/>
      <sz val="14"/>
      <color theme="1"/>
      <name val="メイリオ"/>
      <family val="3"/>
      <charset val="128"/>
      <scheme val="minor"/>
    </font>
    <font>
      <sz val="6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77" fontId="7" fillId="3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177" fontId="7" fillId="5" borderId="1" xfId="0" applyNumberFormat="1" applyFont="1" applyFill="1" applyBorder="1" applyAlignment="1">
      <alignment horizontal="center" vertical="center"/>
    </xf>
    <xf numFmtId="177" fontId="7" fillId="6" borderId="1" xfId="0" applyNumberFormat="1" applyFont="1" applyFill="1" applyBorder="1" applyAlignment="1">
      <alignment horizontal="center" vertical="center"/>
    </xf>
    <xf numFmtId="177" fontId="7" fillId="7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7" fillId="1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7" borderId="0" xfId="0" applyFont="1" applyFill="1" applyBorder="1" applyAlignment="1">
      <alignment vertical="top"/>
    </xf>
    <xf numFmtId="176" fontId="8" fillId="2" borderId="7" xfId="0" applyNumberFormat="1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/>
    </xf>
    <xf numFmtId="177" fontId="7" fillId="3" borderId="7" xfId="0" applyNumberFormat="1" applyFont="1" applyFill="1" applyBorder="1" applyAlignment="1">
      <alignment horizontal="center" vertical="center"/>
    </xf>
    <xf numFmtId="176" fontId="8" fillId="4" borderId="7" xfId="0" applyNumberFormat="1" applyFont="1" applyFill="1" applyBorder="1" applyAlignment="1">
      <alignment horizontal="center" vertical="center"/>
    </xf>
    <xf numFmtId="177" fontId="7" fillId="4" borderId="7" xfId="0" applyNumberFormat="1" applyFont="1" applyFill="1" applyBorder="1" applyAlignment="1">
      <alignment horizontal="center" vertical="center"/>
    </xf>
    <xf numFmtId="176" fontId="8" fillId="5" borderId="7" xfId="0" applyNumberFormat="1" applyFont="1" applyFill="1" applyBorder="1" applyAlignment="1">
      <alignment horizontal="center" vertical="center"/>
    </xf>
    <xf numFmtId="176" fontId="8" fillId="5" borderId="8" xfId="0" applyNumberFormat="1" applyFont="1" applyFill="1" applyBorder="1" applyAlignment="1">
      <alignment horizontal="center" vertical="center"/>
    </xf>
    <xf numFmtId="177" fontId="7" fillId="5" borderId="7" xfId="0" applyNumberFormat="1" applyFont="1" applyFill="1" applyBorder="1" applyAlignment="1">
      <alignment horizontal="center" vertical="center"/>
    </xf>
    <xf numFmtId="177" fontId="7" fillId="5" borderId="8" xfId="0" applyNumberFormat="1" applyFont="1" applyFill="1" applyBorder="1" applyAlignment="1">
      <alignment horizontal="center" vertical="center"/>
    </xf>
    <xf numFmtId="176" fontId="8" fillId="6" borderId="7" xfId="0" applyNumberFormat="1" applyFont="1" applyFill="1" applyBorder="1" applyAlignment="1">
      <alignment horizontal="center" vertical="center"/>
    </xf>
    <xf numFmtId="176" fontId="8" fillId="6" borderId="8" xfId="0" applyNumberFormat="1" applyFont="1" applyFill="1" applyBorder="1" applyAlignment="1">
      <alignment horizontal="center" vertical="center"/>
    </xf>
    <xf numFmtId="177" fontId="7" fillId="6" borderId="7" xfId="0" applyNumberFormat="1" applyFont="1" applyFill="1" applyBorder="1" applyAlignment="1">
      <alignment horizontal="center" vertical="center"/>
    </xf>
    <xf numFmtId="177" fontId="7" fillId="6" borderId="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textRotation="255" wrapText="1"/>
    </xf>
    <xf numFmtId="0" fontId="9" fillId="5" borderId="8" xfId="0" applyFont="1" applyFill="1" applyBorder="1" applyAlignment="1">
      <alignment horizontal="center" vertical="top" textRotation="255" wrapText="1"/>
    </xf>
    <xf numFmtId="0" fontId="14" fillId="0" borderId="0" xfId="0" applyFont="1" applyFill="1" applyAlignment="1">
      <alignment vertical="top" shrinkToFit="1"/>
    </xf>
    <xf numFmtId="0" fontId="12" fillId="0" borderId="0" xfId="0" applyFont="1" applyAlignment="1">
      <alignment vertical="top" shrinkToFit="1"/>
    </xf>
    <xf numFmtId="178" fontId="14" fillId="0" borderId="7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textRotation="255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3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 shrinkToFit="1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shrinkToFit="1"/>
    </xf>
    <xf numFmtId="0" fontId="18" fillId="1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textRotation="255"/>
    </xf>
    <xf numFmtId="178" fontId="16" fillId="0" borderId="7" xfId="0" applyNumberFormat="1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76" fontId="8" fillId="13" borderId="14" xfId="0" applyNumberFormat="1" applyFont="1" applyFill="1" applyBorder="1" applyAlignment="1">
      <alignment horizontal="center" vertical="center"/>
    </xf>
    <xf numFmtId="177" fontId="7" fillId="13" borderId="14" xfId="0" applyNumberFormat="1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 textRotation="255" wrapText="1"/>
    </xf>
    <xf numFmtId="178" fontId="16" fillId="0" borderId="3" xfId="0" applyNumberFormat="1" applyFont="1" applyBorder="1" applyAlignment="1">
      <alignment horizontal="center" vertical="center"/>
    </xf>
    <xf numFmtId="178" fontId="14" fillId="9" borderId="18" xfId="0" applyNumberFormat="1" applyFont="1" applyFill="1" applyBorder="1" applyAlignment="1">
      <alignment horizontal="center" vertical="center"/>
    </xf>
    <xf numFmtId="178" fontId="14" fillId="9" borderId="19" xfId="0" applyNumberFormat="1" applyFont="1" applyFill="1" applyBorder="1" applyAlignment="1">
      <alignment horizontal="center" vertical="center"/>
    </xf>
    <xf numFmtId="178" fontId="14" fillId="9" borderId="20" xfId="0" applyNumberFormat="1" applyFont="1" applyFill="1" applyBorder="1" applyAlignment="1">
      <alignment horizontal="center" vertical="center"/>
    </xf>
    <xf numFmtId="178" fontId="14" fillId="0" borderId="18" xfId="0" applyNumberFormat="1" applyFont="1" applyBorder="1" applyAlignment="1">
      <alignment horizontal="center" vertical="center"/>
    </xf>
    <xf numFmtId="178" fontId="14" fillId="0" borderId="19" xfId="0" applyNumberFormat="1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 textRotation="255" wrapText="1"/>
    </xf>
    <xf numFmtId="176" fontId="8" fillId="13" borderId="3" xfId="0" applyNumberFormat="1" applyFont="1" applyFill="1" applyBorder="1" applyAlignment="1">
      <alignment horizontal="center" vertical="center"/>
    </xf>
    <xf numFmtId="177" fontId="7" fillId="13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14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top" textRotation="255" wrapText="1"/>
    </xf>
    <xf numFmtId="0" fontId="7" fillId="2" borderId="7" xfId="0" applyFont="1" applyFill="1" applyBorder="1" applyAlignment="1">
      <alignment vertical="top" textRotation="255" wrapText="1"/>
    </xf>
    <xf numFmtId="0" fontId="7" fillId="13" borderId="17" xfId="0" applyFont="1" applyFill="1" applyBorder="1" applyAlignment="1">
      <alignment vertical="top" textRotation="255" wrapText="1"/>
    </xf>
    <xf numFmtId="0" fontId="7" fillId="3" borderId="7" xfId="0" applyFont="1" applyFill="1" applyBorder="1" applyAlignment="1">
      <alignment vertical="top" textRotation="255" wrapText="1"/>
    </xf>
    <xf numFmtId="0" fontId="7" fillId="3" borderId="1" xfId="0" applyFont="1" applyFill="1" applyBorder="1" applyAlignment="1">
      <alignment vertical="top" textRotation="255" wrapText="1"/>
    </xf>
    <xf numFmtId="0" fontId="21" fillId="13" borderId="21" xfId="0" applyFont="1" applyFill="1" applyBorder="1" applyAlignment="1">
      <alignment vertical="top" textRotation="255" wrapText="1"/>
    </xf>
    <xf numFmtId="0" fontId="15" fillId="13" borderId="20" xfId="0" applyFont="1" applyFill="1" applyBorder="1" applyAlignment="1">
      <alignment horizontal="center" vertical="center" textRotation="255" wrapText="1"/>
    </xf>
    <xf numFmtId="0" fontId="7" fillId="5" borderId="7" xfId="0" applyFont="1" applyFill="1" applyBorder="1" applyAlignment="1">
      <alignment vertical="top" textRotation="255" wrapText="1"/>
    </xf>
    <xf numFmtId="0" fontId="7" fillId="5" borderId="8" xfId="0" applyFont="1" applyFill="1" applyBorder="1" applyAlignment="1">
      <alignment vertical="top" textRotation="255" wrapText="1"/>
    </xf>
    <xf numFmtId="0" fontId="8" fillId="0" borderId="0" xfId="0" applyFont="1" applyAlignment="1">
      <alignment horizontal="center" vertical="top" textRotation="255"/>
    </xf>
    <xf numFmtId="0" fontId="15" fillId="12" borderId="1" xfId="0" applyFont="1" applyFill="1" applyBorder="1" applyAlignment="1">
      <alignment horizontal="center" textRotation="255"/>
    </xf>
    <xf numFmtId="0" fontId="15" fillId="12" borderId="1" xfId="0" applyFont="1" applyFill="1" applyBorder="1" applyAlignment="1">
      <alignment horizontal="center" textRotation="255" shrinkToFit="1"/>
    </xf>
    <xf numFmtId="0" fontId="15" fillId="12" borderId="1" xfId="0" applyFont="1" applyFill="1" applyBorder="1" applyAlignment="1">
      <alignment textRotation="255"/>
    </xf>
    <xf numFmtId="0" fontId="7" fillId="12" borderId="1" xfId="0" applyFont="1" applyFill="1" applyBorder="1" applyAlignment="1">
      <alignment vertical="top" textRotation="255"/>
    </xf>
    <xf numFmtId="0" fontId="7" fillId="0" borderId="0" xfId="0" applyFont="1" applyFill="1" applyBorder="1" applyAlignment="1">
      <alignment vertical="top" textRotation="255"/>
    </xf>
    <xf numFmtId="0" fontId="22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top" textRotation="255"/>
    </xf>
    <xf numFmtId="0" fontId="7" fillId="0" borderId="0" xfId="0" applyFont="1" applyAlignment="1">
      <alignment vertical="top" textRotation="255"/>
    </xf>
    <xf numFmtId="0" fontId="7" fillId="0" borderId="7" xfId="0" applyFont="1" applyBorder="1" applyAlignment="1">
      <alignment vertical="top" textRotation="255" wrapText="1"/>
    </xf>
    <xf numFmtId="0" fontId="7" fillId="0" borderId="1" xfId="0" applyFont="1" applyBorder="1" applyAlignment="1">
      <alignment vertical="top" textRotation="255" wrapText="1"/>
    </xf>
    <xf numFmtId="0" fontId="7" fillId="0" borderId="8" xfId="0" applyFont="1" applyBorder="1" applyAlignment="1">
      <alignment vertical="top" textRotation="255" wrapText="1"/>
    </xf>
    <xf numFmtId="0" fontId="9" fillId="2" borderId="7" xfId="0" applyFont="1" applyFill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1" xfId="0" applyFont="1" applyFill="1" applyBorder="1" applyAlignment="1">
      <alignment horizontal="center" vertical="center" textRotation="255" wrapText="1"/>
    </xf>
    <xf numFmtId="0" fontId="9" fillId="4" borderId="7" xfId="0" applyFont="1" applyFill="1" applyBorder="1" applyAlignment="1">
      <alignment horizontal="center" vertical="center" textRotation="255" wrapText="1"/>
    </xf>
    <xf numFmtId="0" fontId="9" fillId="4" borderId="1" xfId="0" applyFont="1" applyFill="1" applyBorder="1" applyAlignment="1">
      <alignment horizontal="center" vertical="center" textRotation="255" wrapText="1"/>
    </xf>
    <xf numFmtId="0" fontId="7" fillId="4" borderId="1" xfId="0" applyFont="1" applyFill="1" applyBorder="1" applyAlignment="1">
      <alignment vertical="top" textRotation="255" wrapText="1"/>
    </xf>
    <xf numFmtId="0" fontId="23" fillId="4" borderId="7" xfId="0" applyFont="1" applyFill="1" applyBorder="1" applyAlignment="1">
      <alignment vertical="top" textRotation="255" wrapText="1"/>
    </xf>
    <xf numFmtId="178" fontId="20" fillId="0" borderId="18" xfId="0" applyNumberFormat="1" applyFont="1" applyBorder="1" applyAlignment="1">
      <alignment horizontal="center" vertical="center"/>
    </xf>
    <xf numFmtId="178" fontId="20" fillId="0" borderId="23" xfId="0" applyNumberFormat="1" applyFont="1" applyBorder="1" applyAlignment="1">
      <alignment horizontal="center" vertical="center"/>
    </xf>
    <xf numFmtId="178" fontId="20" fillId="0" borderId="2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/>
    <xf numFmtId="178" fontId="2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 textRotation="255" wrapText="1"/>
    </xf>
    <xf numFmtId="0" fontId="8" fillId="11" borderId="4" xfId="0" applyFont="1" applyFill="1" applyBorder="1" applyAlignment="1">
      <alignment horizontal="center" vertical="top" textRotation="255" wrapText="1"/>
    </xf>
    <xf numFmtId="0" fontId="8" fillId="11" borderId="5" xfId="0" applyFont="1" applyFill="1" applyBorder="1" applyAlignment="1">
      <alignment horizontal="center" vertical="top" textRotation="255" wrapText="1"/>
    </xf>
    <xf numFmtId="0" fontId="8" fillId="11" borderId="6" xfId="0" applyFont="1" applyFill="1" applyBorder="1" applyAlignment="1">
      <alignment horizontal="center" vertical="top" textRotation="255" wrapText="1"/>
    </xf>
    <xf numFmtId="178" fontId="14" fillId="0" borderId="26" xfId="0" applyNumberFormat="1" applyFont="1" applyBorder="1" applyAlignment="1">
      <alignment horizontal="center" vertical="center"/>
    </xf>
    <xf numFmtId="178" fontId="14" fillId="0" borderId="27" xfId="0" applyNumberFormat="1" applyFont="1" applyBorder="1" applyAlignment="1">
      <alignment horizontal="center" vertical="center"/>
    </xf>
    <xf numFmtId="178" fontId="14" fillId="0" borderId="28" xfId="0" applyNumberFormat="1" applyFont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0" fontId="0" fillId="0" borderId="12" xfId="0" applyBorder="1" applyAlignment="1">
      <alignment shrinkToFit="1"/>
    </xf>
    <xf numFmtId="0" fontId="15" fillId="2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13" borderId="9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9" fillId="11" borderId="29" xfId="0" applyFont="1" applyFill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center"/>
    </xf>
    <xf numFmtId="0" fontId="10" fillId="11" borderId="3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 textRotation="255" wrapText="1"/>
    </xf>
    <xf numFmtId="0" fontId="0" fillId="0" borderId="25" xfId="0" applyBorder="1" applyAlignment="1"/>
    <xf numFmtId="0" fontId="0" fillId="0" borderId="23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C31"/>
      <color rgb="FFFF33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赤紫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9"/>
  <sheetViews>
    <sheetView tabSelected="1" topLeftCell="BL1" zoomScale="90" zoomScaleNormal="90" workbookViewId="0">
      <selection activeCell="H11" sqref="H11"/>
    </sheetView>
  </sheetViews>
  <sheetFormatPr defaultRowHeight="19.5" x14ac:dyDescent="0.45"/>
  <cols>
    <col min="1" max="1" width="3.88671875" style="53" customWidth="1"/>
    <col min="2" max="2" width="4.88671875" style="1" bestFit="1" customWidth="1"/>
    <col min="3" max="5" width="4.109375" style="2" bestFit="1" customWidth="1"/>
    <col min="6" max="6" width="4.109375" style="46" bestFit="1" customWidth="1"/>
    <col min="7" max="7" width="4.109375" style="1" bestFit="1" customWidth="1"/>
    <col min="8" max="8" width="14.77734375" style="19" bestFit="1" customWidth="1"/>
    <col min="9" max="9" width="4.109375" style="47" bestFit="1" customWidth="1"/>
    <col min="10" max="10" width="4.109375" style="1" bestFit="1" customWidth="1"/>
    <col min="11" max="50" width="2.44140625" style="1" customWidth="1"/>
    <col min="51" max="51" width="1.33203125" style="77" customWidth="1"/>
    <col min="52" max="52" width="3" style="59" customWidth="1"/>
    <col min="53" max="61" width="3.33203125" style="1" customWidth="1"/>
    <col min="62" max="91" width="3.5546875" style="1" customWidth="1"/>
    <col min="92" max="92" width="3.33203125" style="1" customWidth="1"/>
    <col min="93" max="93" width="2.6640625" style="1" customWidth="1"/>
    <col min="94" max="99" width="5.109375" style="1" customWidth="1"/>
    <col min="100" max="100" width="5.21875" style="1" bestFit="1" customWidth="1"/>
    <col min="101" max="112" width="5.109375" style="1" customWidth="1"/>
    <col min="113" max="113" width="7.88671875" style="22" customWidth="1"/>
    <col min="114" max="114" width="3" style="117" customWidth="1"/>
    <col min="115" max="117" width="5.109375" style="1" customWidth="1"/>
    <col min="118" max="118" width="3.6640625" style="1" customWidth="1"/>
    <col min="119" max="129" width="3.109375" style="1" customWidth="1"/>
    <col min="130" max="16384" width="8.88671875" style="1"/>
  </cols>
  <sheetData>
    <row r="1" spans="1:117" ht="26.25" customHeight="1" thickBot="1" x14ac:dyDescent="0.5">
      <c r="A1" s="53">
        <v>1</v>
      </c>
      <c r="B1" s="125" t="s">
        <v>102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7"/>
      <c r="AY1" s="75"/>
      <c r="CP1" s="135" t="s">
        <v>123</v>
      </c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7"/>
      <c r="DI1" s="159" t="s">
        <v>103</v>
      </c>
      <c r="DJ1" s="114"/>
    </row>
    <row r="2" spans="1:117" ht="26.25" customHeight="1" thickBot="1" x14ac:dyDescent="0.5">
      <c r="A2" s="53">
        <v>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7"/>
      <c r="AY2" s="75"/>
      <c r="BA2" s="142" t="s">
        <v>48</v>
      </c>
      <c r="BB2" s="143"/>
      <c r="BC2" s="143"/>
      <c r="BD2" s="143"/>
      <c r="BE2" s="143"/>
      <c r="BF2" s="143"/>
      <c r="BG2" s="144" t="s">
        <v>49</v>
      </c>
      <c r="BH2" s="143"/>
      <c r="BI2" s="143"/>
      <c r="BJ2" s="143"/>
      <c r="BK2" s="143"/>
      <c r="BL2" s="145" t="s">
        <v>50</v>
      </c>
      <c r="BM2" s="146"/>
      <c r="BN2" s="146"/>
      <c r="BO2" s="147" t="s">
        <v>51</v>
      </c>
      <c r="BP2" s="148"/>
      <c r="BQ2" s="149" t="s">
        <v>52</v>
      </c>
      <c r="BR2" s="150"/>
      <c r="BS2" s="150"/>
      <c r="BT2" s="140" t="s">
        <v>53</v>
      </c>
      <c r="BU2" s="141"/>
      <c r="BV2" s="142" t="s">
        <v>48</v>
      </c>
      <c r="BW2" s="143"/>
      <c r="BX2" s="143"/>
      <c r="BY2" s="143"/>
      <c r="BZ2" s="143"/>
      <c r="CA2" s="143"/>
      <c r="CB2" s="154" t="s">
        <v>49</v>
      </c>
      <c r="CC2" s="143"/>
      <c r="CD2" s="143"/>
      <c r="CE2" s="143"/>
      <c r="CF2" s="143"/>
      <c r="CG2" s="155" t="s">
        <v>50</v>
      </c>
      <c r="CH2" s="156"/>
      <c r="CI2" s="156"/>
      <c r="CJ2" s="147" t="s">
        <v>77</v>
      </c>
      <c r="CK2" s="156"/>
      <c r="CL2" s="157" t="s">
        <v>52</v>
      </c>
      <c r="CM2" s="158"/>
      <c r="CN2" s="158"/>
      <c r="CP2" s="128" t="s">
        <v>84</v>
      </c>
      <c r="CQ2" s="129"/>
      <c r="CR2" s="129"/>
      <c r="CS2" s="129"/>
      <c r="CT2" s="129"/>
      <c r="CU2" s="129"/>
      <c r="CV2" s="130"/>
      <c r="CW2" s="131" t="s">
        <v>49</v>
      </c>
      <c r="CX2" s="129"/>
      <c r="CY2" s="129"/>
      <c r="CZ2" s="129"/>
      <c r="DA2" s="129"/>
      <c r="DB2" s="130"/>
      <c r="DC2" s="132" t="s">
        <v>50</v>
      </c>
      <c r="DD2" s="133"/>
      <c r="DE2" s="133"/>
      <c r="DF2" s="134"/>
      <c r="DG2" s="138" t="s">
        <v>51</v>
      </c>
      <c r="DH2" s="139"/>
      <c r="DI2" s="160"/>
      <c r="DJ2" s="115"/>
      <c r="DK2" s="151" t="s">
        <v>85</v>
      </c>
      <c r="DL2" s="152"/>
      <c r="DM2" s="153"/>
    </row>
    <row r="3" spans="1:117" s="2" customFormat="1" ht="240" customHeight="1" x14ac:dyDescent="0.45">
      <c r="A3" s="51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7"/>
      <c r="AY3" s="75"/>
      <c r="AZ3" s="78" t="s">
        <v>95</v>
      </c>
      <c r="BA3" s="37" t="s">
        <v>54</v>
      </c>
      <c r="BB3" s="37" t="s">
        <v>55</v>
      </c>
      <c r="BC3" s="37" t="s">
        <v>56</v>
      </c>
      <c r="BD3" s="37" t="s">
        <v>57</v>
      </c>
      <c r="BE3" s="37" t="s">
        <v>58</v>
      </c>
      <c r="BF3" s="37" t="s">
        <v>59</v>
      </c>
      <c r="BG3" s="38" t="s">
        <v>60</v>
      </c>
      <c r="BH3" s="38" t="s">
        <v>61</v>
      </c>
      <c r="BI3" s="38" t="s">
        <v>62</v>
      </c>
      <c r="BJ3" s="38" t="s">
        <v>63</v>
      </c>
      <c r="BK3" s="38" t="s">
        <v>64</v>
      </c>
      <c r="BL3" s="39" t="s">
        <v>65</v>
      </c>
      <c r="BM3" s="39" t="s">
        <v>66</v>
      </c>
      <c r="BN3" s="39" t="s">
        <v>67</v>
      </c>
      <c r="BO3" s="40" t="s">
        <v>68</v>
      </c>
      <c r="BP3" s="40" t="s">
        <v>69</v>
      </c>
      <c r="BQ3" s="41" t="s">
        <v>70</v>
      </c>
      <c r="BR3" s="41" t="s">
        <v>71</v>
      </c>
      <c r="BS3" s="41" t="s">
        <v>72</v>
      </c>
      <c r="BT3" s="42" t="s">
        <v>73</v>
      </c>
      <c r="BU3" s="42" t="s">
        <v>74</v>
      </c>
      <c r="BV3" s="37" t="s">
        <v>54</v>
      </c>
      <c r="BW3" s="37" t="s">
        <v>55</v>
      </c>
      <c r="BX3" s="37" t="s">
        <v>56</v>
      </c>
      <c r="BY3" s="37" t="s">
        <v>57</v>
      </c>
      <c r="BZ3" s="37" t="s">
        <v>58</v>
      </c>
      <c r="CA3" s="37" t="s">
        <v>59</v>
      </c>
      <c r="CB3" s="38" t="s">
        <v>60</v>
      </c>
      <c r="CC3" s="38" t="s">
        <v>61</v>
      </c>
      <c r="CD3" s="38" t="s">
        <v>62</v>
      </c>
      <c r="CE3" s="38" t="s">
        <v>63</v>
      </c>
      <c r="CF3" s="38" t="s">
        <v>64</v>
      </c>
      <c r="CG3" s="39" t="s">
        <v>65</v>
      </c>
      <c r="CH3" s="39" t="s">
        <v>66</v>
      </c>
      <c r="CI3" s="39" t="s">
        <v>67</v>
      </c>
      <c r="CJ3" s="40" t="s">
        <v>68</v>
      </c>
      <c r="CK3" s="40" t="s">
        <v>69</v>
      </c>
      <c r="CL3" s="43" t="s">
        <v>70</v>
      </c>
      <c r="CM3" s="43" t="s">
        <v>71</v>
      </c>
      <c r="CN3" s="43" t="s">
        <v>72</v>
      </c>
      <c r="CP3" s="103" t="s">
        <v>54</v>
      </c>
      <c r="CQ3" s="104" t="s">
        <v>55</v>
      </c>
      <c r="CR3" s="104" t="s">
        <v>56</v>
      </c>
      <c r="CS3" s="104" t="s">
        <v>57</v>
      </c>
      <c r="CT3" s="104" t="s">
        <v>82</v>
      </c>
      <c r="CU3" s="104" t="s">
        <v>59</v>
      </c>
      <c r="CV3" s="64" t="s">
        <v>96</v>
      </c>
      <c r="CW3" s="105" t="s">
        <v>78</v>
      </c>
      <c r="CX3" s="106" t="s">
        <v>61</v>
      </c>
      <c r="CY3" s="106" t="s">
        <v>62</v>
      </c>
      <c r="CZ3" s="106" t="s">
        <v>63</v>
      </c>
      <c r="DA3" s="106" t="s">
        <v>64</v>
      </c>
      <c r="DB3" s="64" t="s">
        <v>97</v>
      </c>
      <c r="DC3" s="107" t="s">
        <v>83</v>
      </c>
      <c r="DD3" s="108" t="s">
        <v>79</v>
      </c>
      <c r="DE3" s="108" t="s">
        <v>80</v>
      </c>
      <c r="DF3" s="72" t="s">
        <v>98</v>
      </c>
      <c r="DG3" s="44" t="s">
        <v>68</v>
      </c>
      <c r="DH3" s="45" t="s">
        <v>81</v>
      </c>
      <c r="DI3" s="160"/>
      <c r="DJ3" s="115"/>
      <c r="DK3" s="119" t="s">
        <v>70</v>
      </c>
      <c r="DL3" s="120" t="s">
        <v>71</v>
      </c>
      <c r="DM3" s="121" t="s">
        <v>72</v>
      </c>
    </row>
    <row r="4" spans="1:117" ht="18.75" x14ac:dyDescent="0.45">
      <c r="A4" s="53">
        <v>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7"/>
      <c r="AY4" s="75"/>
      <c r="AZ4" s="79"/>
      <c r="BA4" s="10" t="s">
        <v>75</v>
      </c>
      <c r="BB4" s="10" t="s">
        <v>75</v>
      </c>
      <c r="BC4" s="10" t="s">
        <v>75</v>
      </c>
      <c r="BD4" s="10" t="s">
        <v>75</v>
      </c>
      <c r="BE4" s="10" t="s">
        <v>75</v>
      </c>
      <c r="BF4" s="10" t="s">
        <v>75</v>
      </c>
      <c r="BG4" s="11" t="s">
        <v>75</v>
      </c>
      <c r="BH4" s="11" t="s">
        <v>75</v>
      </c>
      <c r="BI4" s="11" t="s">
        <v>75</v>
      </c>
      <c r="BJ4" s="11" t="s">
        <v>75</v>
      </c>
      <c r="BK4" s="11" t="s">
        <v>75</v>
      </c>
      <c r="BL4" s="12" t="s">
        <v>75</v>
      </c>
      <c r="BM4" s="12" t="s">
        <v>75</v>
      </c>
      <c r="BN4" s="12" t="s">
        <v>75</v>
      </c>
      <c r="BO4" s="13" t="s">
        <v>75</v>
      </c>
      <c r="BP4" s="13" t="s">
        <v>75</v>
      </c>
      <c r="BQ4" s="14" t="s">
        <v>75</v>
      </c>
      <c r="BR4" s="14" t="s">
        <v>75</v>
      </c>
      <c r="BS4" s="14" t="s">
        <v>75</v>
      </c>
      <c r="BT4" s="15" t="s">
        <v>75</v>
      </c>
      <c r="BU4" s="15" t="s">
        <v>75</v>
      </c>
      <c r="BV4" s="16" t="s">
        <v>76</v>
      </c>
      <c r="BW4" s="16" t="s">
        <v>76</v>
      </c>
      <c r="BX4" s="16" t="s">
        <v>76</v>
      </c>
      <c r="BY4" s="16" t="s">
        <v>76</v>
      </c>
      <c r="BZ4" s="16" t="s">
        <v>76</v>
      </c>
      <c r="CA4" s="16" t="s">
        <v>76</v>
      </c>
      <c r="CB4" s="16" t="s">
        <v>76</v>
      </c>
      <c r="CC4" s="16" t="s">
        <v>76</v>
      </c>
      <c r="CD4" s="16" t="s">
        <v>76</v>
      </c>
      <c r="CE4" s="16" t="s">
        <v>76</v>
      </c>
      <c r="CF4" s="16" t="s">
        <v>76</v>
      </c>
      <c r="CG4" s="16" t="s">
        <v>76</v>
      </c>
      <c r="CH4" s="16" t="s">
        <v>76</v>
      </c>
      <c r="CI4" s="16" t="s">
        <v>76</v>
      </c>
      <c r="CJ4" s="16" t="s">
        <v>76</v>
      </c>
      <c r="CK4" s="16" t="s">
        <v>76</v>
      </c>
      <c r="CL4" s="16" t="s">
        <v>76</v>
      </c>
      <c r="CM4" s="16" t="s">
        <v>76</v>
      </c>
      <c r="CN4" s="16" t="s">
        <v>76</v>
      </c>
      <c r="CP4" s="23"/>
      <c r="CQ4" s="10"/>
      <c r="CR4" s="10"/>
      <c r="CS4" s="10"/>
      <c r="CT4" s="10"/>
      <c r="CU4" s="10"/>
      <c r="CV4" s="62"/>
      <c r="CW4" s="25"/>
      <c r="CX4" s="11"/>
      <c r="CY4" s="11"/>
      <c r="CZ4" s="11"/>
      <c r="DA4" s="11"/>
      <c r="DB4" s="62"/>
      <c r="DC4" s="27"/>
      <c r="DD4" s="12"/>
      <c r="DE4" s="12"/>
      <c r="DF4" s="73"/>
      <c r="DG4" s="29"/>
      <c r="DH4" s="30"/>
      <c r="DI4" s="160"/>
      <c r="DJ4" s="115"/>
      <c r="DK4" s="33"/>
      <c r="DL4" s="14"/>
      <c r="DM4" s="34"/>
    </row>
    <row r="5" spans="1:117" ht="18.75" x14ac:dyDescent="0.45">
      <c r="A5" s="53">
        <v>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7"/>
      <c r="AY5" s="75"/>
      <c r="AZ5" s="79"/>
      <c r="BA5" s="8">
        <v>1</v>
      </c>
      <c r="BB5" s="8">
        <v>2</v>
      </c>
      <c r="BC5" s="8">
        <v>3</v>
      </c>
      <c r="BD5" s="8">
        <v>4</v>
      </c>
      <c r="BE5" s="8">
        <v>5</v>
      </c>
      <c r="BF5" s="8">
        <v>6</v>
      </c>
      <c r="BG5" s="3">
        <v>7</v>
      </c>
      <c r="BH5" s="3">
        <v>8</v>
      </c>
      <c r="BI5" s="3">
        <v>9</v>
      </c>
      <c r="BJ5" s="3">
        <v>10</v>
      </c>
      <c r="BK5" s="3">
        <v>11</v>
      </c>
      <c r="BL5" s="4">
        <v>12</v>
      </c>
      <c r="BM5" s="4">
        <v>13</v>
      </c>
      <c r="BN5" s="4">
        <v>14</v>
      </c>
      <c r="BO5" s="5">
        <v>15</v>
      </c>
      <c r="BP5" s="5">
        <v>16</v>
      </c>
      <c r="BQ5" s="6">
        <v>17</v>
      </c>
      <c r="BR5" s="6">
        <v>18</v>
      </c>
      <c r="BS5" s="6">
        <v>19</v>
      </c>
      <c r="BT5" s="7">
        <v>20</v>
      </c>
      <c r="BU5" s="7">
        <v>21</v>
      </c>
      <c r="BV5" s="8">
        <v>51</v>
      </c>
      <c r="BW5" s="8">
        <v>52</v>
      </c>
      <c r="BX5" s="8">
        <v>53</v>
      </c>
      <c r="BY5" s="8">
        <v>54</v>
      </c>
      <c r="BZ5" s="8">
        <v>55</v>
      </c>
      <c r="CA5" s="8">
        <v>56</v>
      </c>
      <c r="CB5" s="9">
        <v>57</v>
      </c>
      <c r="CC5" s="9">
        <v>58</v>
      </c>
      <c r="CD5" s="9">
        <v>59</v>
      </c>
      <c r="CE5" s="9">
        <v>60</v>
      </c>
      <c r="CF5" s="3">
        <v>61</v>
      </c>
      <c r="CG5" s="4">
        <v>62</v>
      </c>
      <c r="CH5" s="4">
        <v>63</v>
      </c>
      <c r="CI5" s="4">
        <v>64</v>
      </c>
      <c r="CJ5" s="5">
        <v>65</v>
      </c>
      <c r="CK5" s="5">
        <v>66</v>
      </c>
      <c r="CL5" s="6">
        <v>67</v>
      </c>
      <c r="CM5" s="6">
        <v>68</v>
      </c>
      <c r="CN5" s="17">
        <v>69</v>
      </c>
      <c r="CO5" s="18"/>
      <c r="CP5" s="24">
        <v>1</v>
      </c>
      <c r="CQ5" s="8">
        <v>2</v>
      </c>
      <c r="CR5" s="8">
        <v>3</v>
      </c>
      <c r="CS5" s="8">
        <v>4</v>
      </c>
      <c r="CT5" s="8">
        <v>5</v>
      </c>
      <c r="CU5" s="8">
        <v>6</v>
      </c>
      <c r="CV5" s="63"/>
      <c r="CW5" s="26">
        <v>7</v>
      </c>
      <c r="CX5" s="3">
        <v>8</v>
      </c>
      <c r="CY5" s="3">
        <v>9</v>
      </c>
      <c r="CZ5" s="3">
        <v>10</v>
      </c>
      <c r="DA5" s="3">
        <v>11</v>
      </c>
      <c r="DB5" s="63"/>
      <c r="DC5" s="28">
        <v>12</v>
      </c>
      <c r="DD5" s="4">
        <v>13</v>
      </c>
      <c r="DE5" s="4">
        <v>14</v>
      </c>
      <c r="DF5" s="74"/>
      <c r="DG5" s="31">
        <v>15</v>
      </c>
      <c r="DH5" s="32">
        <v>16</v>
      </c>
      <c r="DI5" s="161"/>
      <c r="DJ5" s="115"/>
      <c r="DK5" s="35">
        <v>17</v>
      </c>
      <c r="DL5" s="6">
        <v>18</v>
      </c>
      <c r="DM5" s="36">
        <v>19</v>
      </c>
    </row>
    <row r="6" spans="1:117" s="99" customFormat="1" ht="409.5" customHeight="1" thickBot="1" x14ac:dyDescent="0.5">
      <c r="A6" s="91">
        <v>6</v>
      </c>
      <c r="B6" s="92" t="s">
        <v>0</v>
      </c>
      <c r="C6" s="92" t="s">
        <v>1</v>
      </c>
      <c r="D6" s="92" t="s">
        <v>2</v>
      </c>
      <c r="E6" s="92" t="s">
        <v>3</v>
      </c>
      <c r="F6" s="93" t="s">
        <v>4</v>
      </c>
      <c r="G6" s="92" t="s">
        <v>5</v>
      </c>
      <c r="H6" s="93" t="s">
        <v>86</v>
      </c>
      <c r="I6" s="93" t="s">
        <v>6</v>
      </c>
      <c r="J6" s="94" t="s">
        <v>7</v>
      </c>
      <c r="K6" s="95" t="s">
        <v>8</v>
      </c>
      <c r="L6" s="95" t="s">
        <v>9</v>
      </c>
      <c r="M6" s="95" t="s">
        <v>10</v>
      </c>
      <c r="N6" s="95" t="s">
        <v>11</v>
      </c>
      <c r="O6" s="95" t="s">
        <v>12</v>
      </c>
      <c r="P6" s="95" t="s">
        <v>13</v>
      </c>
      <c r="Q6" s="95" t="s">
        <v>14</v>
      </c>
      <c r="R6" s="95" t="s">
        <v>15</v>
      </c>
      <c r="S6" s="95" t="s">
        <v>16</v>
      </c>
      <c r="T6" s="95" t="s">
        <v>17</v>
      </c>
      <c r="U6" s="95" t="s">
        <v>18</v>
      </c>
      <c r="V6" s="95" t="s">
        <v>19</v>
      </c>
      <c r="W6" s="95" t="s">
        <v>20</v>
      </c>
      <c r="X6" s="95" t="s">
        <v>21</v>
      </c>
      <c r="Y6" s="95" t="s">
        <v>22</v>
      </c>
      <c r="Z6" s="95" t="s">
        <v>23</v>
      </c>
      <c r="AA6" s="95" t="s">
        <v>24</v>
      </c>
      <c r="AB6" s="95" t="s">
        <v>25</v>
      </c>
      <c r="AC6" s="95" t="s">
        <v>26</v>
      </c>
      <c r="AD6" s="95" t="s">
        <v>27</v>
      </c>
      <c r="AE6" s="95" t="s">
        <v>28</v>
      </c>
      <c r="AF6" s="95" t="s">
        <v>29</v>
      </c>
      <c r="AG6" s="95" t="s">
        <v>30</v>
      </c>
      <c r="AH6" s="95" t="s">
        <v>31</v>
      </c>
      <c r="AI6" s="95" t="s">
        <v>32</v>
      </c>
      <c r="AJ6" s="95" t="s">
        <v>33</v>
      </c>
      <c r="AK6" s="95" t="s">
        <v>34</v>
      </c>
      <c r="AL6" s="95" t="s">
        <v>35</v>
      </c>
      <c r="AM6" s="95" t="s">
        <v>36</v>
      </c>
      <c r="AN6" s="95" t="s">
        <v>37</v>
      </c>
      <c r="AO6" s="95" t="s">
        <v>38</v>
      </c>
      <c r="AP6" s="95" t="s">
        <v>39</v>
      </c>
      <c r="AQ6" s="95" t="s">
        <v>40</v>
      </c>
      <c r="AR6" s="95" t="s">
        <v>41</v>
      </c>
      <c r="AS6" s="95" t="s">
        <v>42</v>
      </c>
      <c r="AT6" s="95" t="s">
        <v>43</v>
      </c>
      <c r="AU6" s="95" t="s">
        <v>44</v>
      </c>
      <c r="AV6" s="95" t="s">
        <v>45</v>
      </c>
      <c r="AW6" s="95" t="s">
        <v>46</v>
      </c>
      <c r="AX6" s="95" t="s">
        <v>47</v>
      </c>
      <c r="AY6" s="96"/>
      <c r="AZ6" s="97" t="s">
        <v>94</v>
      </c>
      <c r="BA6" s="98" t="s">
        <v>41</v>
      </c>
      <c r="BB6" s="98" t="s">
        <v>25</v>
      </c>
      <c r="BC6" s="98" t="s">
        <v>16</v>
      </c>
      <c r="BD6" s="98" t="s">
        <v>40</v>
      </c>
      <c r="BE6" s="98" t="s">
        <v>32</v>
      </c>
      <c r="BF6" s="98" t="s">
        <v>23</v>
      </c>
      <c r="BG6" s="98" t="s">
        <v>12</v>
      </c>
      <c r="BH6" s="98" t="s">
        <v>37</v>
      </c>
      <c r="BI6" s="98" t="s">
        <v>44</v>
      </c>
      <c r="BJ6" s="98" t="s">
        <v>10</v>
      </c>
      <c r="BK6" s="98" t="s">
        <v>14</v>
      </c>
      <c r="BL6" s="98" t="s">
        <v>8</v>
      </c>
      <c r="BM6" s="98" t="s">
        <v>29</v>
      </c>
      <c r="BN6" s="98" t="s">
        <v>36</v>
      </c>
      <c r="BO6" s="98" t="s">
        <v>39</v>
      </c>
      <c r="BP6" s="98" t="s">
        <v>22</v>
      </c>
      <c r="BQ6" s="98" t="s">
        <v>15</v>
      </c>
      <c r="BR6" s="98" t="s">
        <v>46</v>
      </c>
      <c r="BS6" s="98" t="s">
        <v>47</v>
      </c>
      <c r="BT6" s="98" t="s">
        <v>18</v>
      </c>
      <c r="BU6" s="98" t="s">
        <v>26</v>
      </c>
      <c r="BV6" s="98" t="s">
        <v>19</v>
      </c>
      <c r="BW6" s="98" t="s">
        <v>13</v>
      </c>
      <c r="BX6" s="98" t="s">
        <v>9</v>
      </c>
      <c r="BY6" s="98" t="s">
        <v>33</v>
      </c>
      <c r="BZ6" s="98" t="s">
        <v>24</v>
      </c>
      <c r="CA6" s="98" t="s">
        <v>43</v>
      </c>
      <c r="CB6" s="98" t="s">
        <v>21</v>
      </c>
      <c r="CC6" s="98" t="s">
        <v>17</v>
      </c>
      <c r="CD6" s="98" t="s">
        <v>34</v>
      </c>
      <c r="CE6" s="98" t="s">
        <v>45</v>
      </c>
      <c r="CF6" s="98" t="s">
        <v>31</v>
      </c>
      <c r="CG6" s="98" t="s">
        <v>27</v>
      </c>
      <c r="CH6" s="98" t="s">
        <v>38</v>
      </c>
      <c r="CI6" s="98" t="s">
        <v>11</v>
      </c>
      <c r="CJ6" s="98" t="s">
        <v>20</v>
      </c>
      <c r="CK6" s="98" t="s">
        <v>42</v>
      </c>
      <c r="CL6" s="98" t="s">
        <v>28</v>
      </c>
      <c r="CM6" s="98" t="s">
        <v>30</v>
      </c>
      <c r="CN6" s="98" t="s">
        <v>35</v>
      </c>
      <c r="CP6" s="83" t="s">
        <v>105</v>
      </c>
      <c r="CQ6" s="82" t="s">
        <v>104</v>
      </c>
      <c r="CR6" s="82" t="s">
        <v>106</v>
      </c>
      <c r="CS6" s="82" t="s">
        <v>107</v>
      </c>
      <c r="CT6" s="82" t="s">
        <v>108</v>
      </c>
      <c r="CU6" s="82" t="s">
        <v>109</v>
      </c>
      <c r="CV6" s="84"/>
      <c r="CW6" s="85" t="s">
        <v>110</v>
      </c>
      <c r="CX6" s="86" t="s">
        <v>111</v>
      </c>
      <c r="CY6" s="86" t="s">
        <v>112</v>
      </c>
      <c r="CZ6" s="86" t="s">
        <v>113</v>
      </c>
      <c r="DA6" s="86" t="s">
        <v>114</v>
      </c>
      <c r="DB6" s="84"/>
      <c r="DC6" s="110" t="s">
        <v>115</v>
      </c>
      <c r="DD6" s="109" t="s">
        <v>116</v>
      </c>
      <c r="DE6" s="109" t="s">
        <v>117</v>
      </c>
      <c r="DF6" s="87"/>
      <c r="DG6" s="89" t="s">
        <v>118</v>
      </c>
      <c r="DH6" s="90" t="s">
        <v>119</v>
      </c>
      <c r="DI6" s="88" t="s">
        <v>99</v>
      </c>
      <c r="DJ6" s="118"/>
      <c r="DK6" s="100" t="s">
        <v>120</v>
      </c>
      <c r="DL6" s="101" t="s">
        <v>121</v>
      </c>
      <c r="DM6" s="102" t="s">
        <v>122</v>
      </c>
    </row>
    <row r="7" spans="1:117" s="21" customFormat="1" ht="36" customHeight="1" x14ac:dyDescent="0.45">
      <c r="A7" s="52">
        <v>7</v>
      </c>
      <c r="B7" s="56">
        <v>2019</v>
      </c>
      <c r="C7" s="56">
        <v>1</v>
      </c>
      <c r="D7" s="56">
        <v>1</v>
      </c>
      <c r="E7" s="56" t="s">
        <v>93</v>
      </c>
      <c r="F7" s="55" t="s">
        <v>90</v>
      </c>
      <c r="G7" s="56" t="s">
        <v>93</v>
      </c>
      <c r="H7" s="57" t="s">
        <v>100</v>
      </c>
      <c r="I7" s="58" t="s">
        <v>87</v>
      </c>
      <c r="J7" s="56">
        <v>1</v>
      </c>
      <c r="K7" s="54">
        <v>3</v>
      </c>
      <c r="L7" s="54">
        <v>1</v>
      </c>
      <c r="M7" s="54">
        <v>3</v>
      </c>
      <c r="N7" s="54">
        <v>2</v>
      </c>
      <c r="O7" s="54">
        <v>3</v>
      </c>
      <c r="P7" s="54">
        <v>2</v>
      </c>
      <c r="Q7" s="54">
        <v>4</v>
      </c>
      <c r="R7" s="54">
        <v>3</v>
      </c>
      <c r="S7" s="54">
        <v>2</v>
      </c>
      <c r="T7" s="54">
        <v>2</v>
      </c>
      <c r="U7" s="54">
        <v>4</v>
      </c>
      <c r="V7" s="54">
        <v>3</v>
      </c>
      <c r="W7" s="54">
        <v>2</v>
      </c>
      <c r="X7" s="54">
        <v>2</v>
      </c>
      <c r="Y7" s="54">
        <v>2</v>
      </c>
      <c r="Z7" s="54">
        <v>2</v>
      </c>
      <c r="AA7" s="54">
        <v>3</v>
      </c>
      <c r="AB7" s="54">
        <v>2</v>
      </c>
      <c r="AC7" s="54">
        <v>2</v>
      </c>
      <c r="AD7" s="54">
        <v>2</v>
      </c>
      <c r="AE7" s="54">
        <v>2</v>
      </c>
      <c r="AF7" s="54">
        <v>3</v>
      </c>
      <c r="AG7" s="54">
        <v>3</v>
      </c>
      <c r="AH7" s="54">
        <v>1</v>
      </c>
      <c r="AI7" s="54">
        <v>3</v>
      </c>
      <c r="AJ7" s="54">
        <v>3</v>
      </c>
      <c r="AK7" s="54">
        <v>3</v>
      </c>
      <c r="AL7" s="54">
        <v>3</v>
      </c>
      <c r="AM7" s="54">
        <v>2</v>
      </c>
      <c r="AN7" s="54">
        <v>3</v>
      </c>
      <c r="AO7" s="54">
        <v>2</v>
      </c>
      <c r="AP7" s="54">
        <v>3</v>
      </c>
      <c r="AQ7" s="54">
        <v>2</v>
      </c>
      <c r="AR7" s="54">
        <v>2</v>
      </c>
      <c r="AS7" s="54">
        <v>3</v>
      </c>
      <c r="AT7" s="54">
        <v>3</v>
      </c>
      <c r="AU7" s="54">
        <v>2</v>
      </c>
      <c r="AV7" s="54">
        <v>3</v>
      </c>
      <c r="AW7" s="54">
        <v>2</v>
      </c>
      <c r="AX7" s="54">
        <v>3</v>
      </c>
      <c r="AY7" s="76"/>
      <c r="AZ7" s="80"/>
      <c r="BA7" s="81">
        <f>AR7</f>
        <v>2</v>
      </c>
      <c r="BB7" s="81">
        <f>AB7</f>
        <v>2</v>
      </c>
      <c r="BC7" s="81">
        <f>S7</f>
        <v>2</v>
      </c>
      <c r="BD7" s="81">
        <f>AQ7</f>
        <v>2</v>
      </c>
      <c r="BE7" s="81">
        <f>AI7</f>
        <v>3</v>
      </c>
      <c r="BF7" s="81">
        <f>Z7</f>
        <v>2</v>
      </c>
      <c r="BG7" s="81">
        <f>O7</f>
        <v>3</v>
      </c>
      <c r="BH7" s="81">
        <f>AN7</f>
        <v>3</v>
      </c>
      <c r="BI7" s="81">
        <f>AU7</f>
        <v>2</v>
      </c>
      <c r="BJ7" s="81">
        <f>M7</f>
        <v>3</v>
      </c>
      <c r="BK7" s="81">
        <f>Q7</f>
        <v>4</v>
      </c>
      <c r="BL7" s="81">
        <f>K7</f>
        <v>3</v>
      </c>
      <c r="BM7" s="81">
        <f>AF7</f>
        <v>3</v>
      </c>
      <c r="BN7" s="81">
        <f>AM7</f>
        <v>2</v>
      </c>
      <c r="BO7" s="81">
        <f>AP7</f>
        <v>3</v>
      </c>
      <c r="BP7" s="81">
        <f>Y7</f>
        <v>2</v>
      </c>
      <c r="BQ7" s="81">
        <f>R7</f>
        <v>3</v>
      </c>
      <c r="BR7" s="81">
        <f>AW7</f>
        <v>2</v>
      </c>
      <c r="BS7" s="81">
        <f>AX7</f>
        <v>3</v>
      </c>
      <c r="BT7" s="81">
        <f>U7</f>
        <v>4</v>
      </c>
      <c r="BU7" s="81">
        <f>AC7</f>
        <v>2</v>
      </c>
      <c r="BV7" s="81">
        <f>V7</f>
        <v>3</v>
      </c>
      <c r="BW7" s="81">
        <f>P7</f>
        <v>2</v>
      </c>
      <c r="BX7" s="81">
        <f>L7</f>
        <v>1</v>
      </c>
      <c r="BY7" s="81">
        <f>AJ7</f>
        <v>3</v>
      </c>
      <c r="BZ7" s="81">
        <f>AA7</f>
        <v>3</v>
      </c>
      <c r="CA7" s="81">
        <f>AT7</f>
        <v>3</v>
      </c>
      <c r="CB7" s="81">
        <f>X7</f>
        <v>2</v>
      </c>
      <c r="CC7" s="81">
        <f>T7</f>
        <v>2</v>
      </c>
      <c r="CD7" s="81">
        <f>AK7</f>
        <v>3</v>
      </c>
      <c r="CE7" s="81">
        <f>AV7</f>
        <v>3</v>
      </c>
      <c r="CF7" s="81">
        <f>AH7</f>
        <v>1</v>
      </c>
      <c r="CG7" s="81">
        <f>AD7</f>
        <v>2</v>
      </c>
      <c r="CH7" s="81">
        <f>AO7</f>
        <v>2</v>
      </c>
      <c r="CI7" s="81">
        <f>N7</f>
        <v>2</v>
      </c>
      <c r="CJ7" s="81">
        <f>W7</f>
        <v>2</v>
      </c>
      <c r="CK7" s="81">
        <f>AS7</f>
        <v>3</v>
      </c>
      <c r="CL7" s="81">
        <f>AE7</f>
        <v>2</v>
      </c>
      <c r="CM7" s="81">
        <f>AG7</f>
        <v>3</v>
      </c>
      <c r="CN7" s="81">
        <f>AL7</f>
        <v>3</v>
      </c>
      <c r="CO7" s="20"/>
      <c r="CP7" s="60">
        <f t="shared" ref="CP7:CU7" si="0">IF(BA7&lt;&gt;0, IF(BV7&lt;&gt;0,AVERAGE(BA7,5-BV7)-2.5,""),"")</f>
        <v>-0.5</v>
      </c>
      <c r="CQ7" s="61">
        <f t="shared" si="0"/>
        <v>0</v>
      </c>
      <c r="CR7" s="61">
        <f t="shared" si="0"/>
        <v>0.5</v>
      </c>
      <c r="CS7" s="61">
        <f t="shared" si="0"/>
        <v>-0.5</v>
      </c>
      <c r="CT7" s="61">
        <f t="shared" si="0"/>
        <v>0</v>
      </c>
      <c r="CU7" s="65">
        <f t="shared" si="0"/>
        <v>-0.5</v>
      </c>
      <c r="CV7" s="66">
        <f>AVERAGE(CP7:CU7)</f>
        <v>-0.16666666666666666</v>
      </c>
      <c r="CW7" s="60">
        <f>IF(BG7&lt;&gt;0, IF(CB7&lt;&gt;0,AVERAGE(BG7,5-CB7)-2.5,""),"")</f>
        <v>0.5</v>
      </c>
      <c r="CX7" s="61">
        <f>IF(BH7&lt;&gt;0, IF(CC7&lt;&gt;0,AVERAGE(BH7,5-CC7)-2.5,""),"")</f>
        <v>0.5</v>
      </c>
      <c r="CY7" s="61">
        <f>IF(BI7&lt;&gt;0, IF(CD7&lt;&gt;0,AVERAGE(BI7,5-CD7)-2.5,""),"")</f>
        <v>-0.5</v>
      </c>
      <c r="CZ7" s="61">
        <f>IF(BJ7&lt;&gt;0, IF(CE7&lt;&gt;0,AVERAGE(BJ7,5-CE7)-2.5,""),"")</f>
        <v>0</v>
      </c>
      <c r="DA7" s="65">
        <f>IF(BK7&lt;&gt;0, IF(CF7&lt;&gt;0,AVERAGE(BK7,5-CF7)-2.5,""),"")</f>
        <v>1.5</v>
      </c>
      <c r="DB7" s="69">
        <f>AVERAGE(CW7:DA7)</f>
        <v>0.4</v>
      </c>
      <c r="DC7" s="60">
        <f>IF(BL7&lt;&gt;0, IF(CG7&lt;&gt;0,AVERAGE(BL7,5-CG7)-2.5,""),"")</f>
        <v>0.5</v>
      </c>
      <c r="DD7" s="61">
        <f>IF(BM7&lt;&gt;0, IF(CH7&lt;&gt;0,AVERAGE(BM7,5-CH7)-2.5,""),"")</f>
        <v>0.5</v>
      </c>
      <c r="DE7" s="65">
        <f>IF(BN7&lt;&gt;0, IF(CI7&lt;&gt;0,AVERAGE(BN7,5-CI7)-2.5,""),"")</f>
        <v>0</v>
      </c>
      <c r="DF7" s="69">
        <f>AVERAGE(DC7:DE7)</f>
        <v>0.33333333333333331</v>
      </c>
      <c r="DG7" s="48">
        <f>IF(BO7&lt;&gt;0, IF(CJ7&lt;&gt;0,AVERAGE(BO7,5-CJ7)-2.5,""),"")</f>
        <v>0.5</v>
      </c>
      <c r="DH7" s="50">
        <f>IF(BP7&lt;&gt;0, IF(CK7&lt;&gt;0,AVERAGE(BP7,5-CK7)-2.5,""),"")</f>
        <v>-0.5</v>
      </c>
      <c r="DI7" s="111">
        <f>SUM(CV7,DB7,DF7)</f>
        <v>0.56666666666666665</v>
      </c>
      <c r="DJ7" s="116"/>
      <c r="DK7" s="48">
        <f>IF(BQ7&lt;&gt;0, IF(CL7&lt;&gt;0,AVERAGE(BQ7,5-CL7)-2.5,""),"")</f>
        <v>0.5</v>
      </c>
      <c r="DL7" s="49">
        <f>IF(BR7&lt;&gt;0, IF(CM7&lt;&gt;0,AVERAGE(BR7,5-CM7)-2.5,""),"")</f>
        <v>-0.5</v>
      </c>
      <c r="DM7" s="50">
        <f>IF(BS7&lt;&gt;0, IF(CN7&lt;&gt;0,AVERAGE(BS7,5-CN7)-2.5,""),"")</f>
        <v>0</v>
      </c>
    </row>
    <row r="8" spans="1:117" s="21" customFormat="1" ht="36" customHeight="1" x14ac:dyDescent="0.45">
      <c r="A8" s="52">
        <v>8</v>
      </c>
      <c r="B8" s="56">
        <v>2019</v>
      </c>
      <c r="C8" s="56">
        <v>1</v>
      </c>
      <c r="D8" s="56">
        <v>2</v>
      </c>
      <c r="E8" s="56" t="s">
        <v>93</v>
      </c>
      <c r="F8" s="55" t="s">
        <v>91</v>
      </c>
      <c r="G8" s="56" t="s">
        <v>93</v>
      </c>
      <c r="H8" s="57" t="s">
        <v>101</v>
      </c>
      <c r="I8" s="58" t="s">
        <v>88</v>
      </c>
      <c r="J8" s="56">
        <v>1</v>
      </c>
      <c r="K8" s="54">
        <v>4</v>
      </c>
      <c r="L8" s="54">
        <v>2</v>
      </c>
      <c r="M8" s="54">
        <v>4</v>
      </c>
      <c r="N8" s="54">
        <v>1</v>
      </c>
      <c r="O8" s="54">
        <v>2</v>
      </c>
      <c r="P8" s="54">
        <v>1</v>
      </c>
      <c r="Q8" s="54"/>
      <c r="R8" s="54">
        <v>1</v>
      </c>
      <c r="S8" s="54">
        <v>4</v>
      </c>
      <c r="T8" s="54">
        <v>2</v>
      </c>
      <c r="U8" s="54">
        <v>4</v>
      </c>
      <c r="V8" s="54">
        <v>2</v>
      </c>
      <c r="W8" s="54">
        <v>1</v>
      </c>
      <c r="X8" s="54">
        <v>3</v>
      </c>
      <c r="Y8" s="54">
        <v>4</v>
      </c>
      <c r="Z8" s="54">
        <v>4</v>
      </c>
      <c r="AA8" s="54">
        <v>1</v>
      </c>
      <c r="AB8" s="54">
        <v>3</v>
      </c>
      <c r="AC8" s="54"/>
      <c r="AD8" s="54">
        <v>1</v>
      </c>
      <c r="AE8" s="54">
        <v>4</v>
      </c>
      <c r="AF8" s="54">
        <v>4</v>
      </c>
      <c r="AG8" s="54">
        <v>3</v>
      </c>
      <c r="AH8" s="54">
        <v>1</v>
      </c>
      <c r="AI8" s="54">
        <v>4</v>
      </c>
      <c r="AJ8" s="54">
        <v>1</v>
      </c>
      <c r="AK8" s="54">
        <v>3</v>
      </c>
      <c r="AL8" s="54">
        <v>1</v>
      </c>
      <c r="AM8" s="54">
        <v>2</v>
      </c>
      <c r="AN8" s="54">
        <v>2</v>
      </c>
      <c r="AO8" s="54">
        <v>1</v>
      </c>
      <c r="AP8" s="54">
        <v>4</v>
      </c>
      <c r="AQ8" s="54">
        <v>4</v>
      </c>
      <c r="AR8" s="54">
        <v>3</v>
      </c>
      <c r="AS8" s="54">
        <v>1</v>
      </c>
      <c r="AT8" s="54">
        <v>1</v>
      </c>
      <c r="AU8" s="54">
        <v>3</v>
      </c>
      <c r="AV8" s="54">
        <v>1</v>
      </c>
      <c r="AW8" s="54">
        <v>2</v>
      </c>
      <c r="AX8" s="54">
        <v>4</v>
      </c>
      <c r="AY8" s="76"/>
      <c r="AZ8" s="80"/>
      <c r="BA8" s="81">
        <f t="shared" ref="BA8:BA9" si="1">AR8</f>
        <v>3</v>
      </c>
      <c r="BB8" s="81">
        <f t="shared" ref="BB8:BB9" si="2">AB8</f>
        <v>3</v>
      </c>
      <c r="BC8" s="81">
        <f t="shared" ref="BC8:BC9" si="3">S8</f>
        <v>4</v>
      </c>
      <c r="BD8" s="81">
        <f t="shared" ref="BD8:BD9" si="4">AQ8</f>
        <v>4</v>
      </c>
      <c r="BE8" s="81">
        <f t="shared" ref="BE8:BE9" si="5">AI8</f>
        <v>4</v>
      </c>
      <c r="BF8" s="81">
        <f t="shared" ref="BF8:BF9" si="6">Z8</f>
        <v>4</v>
      </c>
      <c r="BG8" s="81">
        <f t="shared" ref="BG8:BG9" si="7">O8</f>
        <v>2</v>
      </c>
      <c r="BH8" s="81">
        <f t="shared" ref="BH8:BH9" si="8">AN8</f>
        <v>2</v>
      </c>
      <c r="BI8" s="81">
        <f t="shared" ref="BI8:BI9" si="9">AU8</f>
        <v>3</v>
      </c>
      <c r="BJ8" s="81">
        <f t="shared" ref="BJ8:BJ9" si="10">M8</f>
        <v>4</v>
      </c>
      <c r="BK8" s="81">
        <f t="shared" ref="BK8:BK9" si="11">Q8</f>
        <v>0</v>
      </c>
      <c r="BL8" s="81">
        <f t="shared" ref="BL8:BL9" si="12">K8</f>
        <v>4</v>
      </c>
      <c r="BM8" s="81">
        <f t="shared" ref="BM8:BM9" si="13">AF8</f>
        <v>4</v>
      </c>
      <c r="BN8" s="81">
        <f t="shared" ref="BN8:BN9" si="14">AM8</f>
        <v>2</v>
      </c>
      <c r="BO8" s="81">
        <f t="shared" ref="BO8:BO9" si="15">AP8</f>
        <v>4</v>
      </c>
      <c r="BP8" s="81">
        <f t="shared" ref="BP8:BP9" si="16">Y8</f>
        <v>4</v>
      </c>
      <c r="BQ8" s="81">
        <f t="shared" ref="BQ8:BQ9" si="17">R8</f>
        <v>1</v>
      </c>
      <c r="BR8" s="81">
        <f t="shared" ref="BR8:BR9" si="18">AW8</f>
        <v>2</v>
      </c>
      <c r="BS8" s="81">
        <f t="shared" ref="BS8:BS9" si="19">AX8</f>
        <v>4</v>
      </c>
      <c r="BT8" s="81">
        <f t="shared" ref="BT8:BT9" si="20">U8</f>
        <v>4</v>
      </c>
      <c r="BU8" s="81">
        <f t="shared" ref="BU8:BU9" si="21">AC8</f>
        <v>0</v>
      </c>
      <c r="BV8" s="81">
        <f t="shared" ref="BV8:BV9" si="22">V8</f>
        <v>2</v>
      </c>
      <c r="BW8" s="81">
        <f t="shared" ref="BW8:BW9" si="23">P8</f>
        <v>1</v>
      </c>
      <c r="BX8" s="81">
        <f t="shared" ref="BX8:BX9" si="24">L8</f>
        <v>2</v>
      </c>
      <c r="BY8" s="81">
        <f t="shared" ref="BY8:BY9" si="25">AJ8</f>
        <v>1</v>
      </c>
      <c r="BZ8" s="81">
        <f t="shared" ref="BZ8:BZ9" si="26">AA8</f>
        <v>1</v>
      </c>
      <c r="CA8" s="81">
        <f t="shared" ref="CA8:CA9" si="27">AT8</f>
        <v>1</v>
      </c>
      <c r="CB8" s="81">
        <f t="shared" ref="CB8:CB9" si="28">X8</f>
        <v>3</v>
      </c>
      <c r="CC8" s="81">
        <f t="shared" ref="CC8:CC9" si="29">T8</f>
        <v>2</v>
      </c>
      <c r="CD8" s="81">
        <f t="shared" ref="CD8:CD9" si="30">AK8</f>
        <v>3</v>
      </c>
      <c r="CE8" s="81">
        <f t="shared" ref="CE8:CE9" si="31">AV8</f>
        <v>1</v>
      </c>
      <c r="CF8" s="81">
        <f t="shared" ref="CF8:CF9" si="32">AH8</f>
        <v>1</v>
      </c>
      <c r="CG8" s="81">
        <f t="shared" ref="CG8:CG9" si="33">AD8</f>
        <v>1</v>
      </c>
      <c r="CH8" s="81">
        <f t="shared" ref="CH8:CH9" si="34">AO8</f>
        <v>1</v>
      </c>
      <c r="CI8" s="81">
        <f t="shared" ref="CI8:CI9" si="35">N8</f>
        <v>1</v>
      </c>
      <c r="CJ8" s="81">
        <f t="shared" ref="CJ8:CJ9" si="36">W8</f>
        <v>1</v>
      </c>
      <c r="CK8" s="81">
        <f t="shared" ref="CK8:CK9" si="37">AS8</f>
        <v>1</v>
      </c>
      <c r="CL8" s="81">
        <f t="shared" ref="CL8:CL9" si="38">AE8</f>
        <v>4</v>
      </c>
      <c r="CM8" s="81">
        <f t="shared" ref="CM8:CM9" si="39">AG8</f>
        <v>3</v>
      </c>
      <c r="CN8" s="81">
        <f t="shared" ref="CN8:CN9" si="40">AL8</f>
        <v>1</v>
      </c>
      <c r="CO8" s="20"/>
      <c r="CP8" s="60">
        <f t="shared" ref="CP8:CP9" si="41">IF(BA8&lt;&gt;0, IF(BV8&lt;&gt;0,AVERAGE(BA8,5-BV8)-2.5,""),"")</f>
        <v>0.5</v>
      </c>
      <c r="CQ8" s="61">
        <f t="shared" ref="CQ8:CQ9" si="42">IF(BB8&lt;&gt;0, IF(BW8&lt;&gt;0,AVERAGE(BB8,5-BW8)-2.5,""),"")</f>
        <v>1</v>
      </c>
      <c r="CR8" s="61">
        <f t="shared" ref="CR8:CR9" si="43">IF(BC8&lt;&gt;0, IF(BX8&lt;&gt;0,AVERAGE(BC8,5-BX8)-2.5,""),"")</f>
        <v>1</v>
      </c>
      <c r="CS8" s="61">
        <f>IF(BD8&lt;&gt;0, IF(BY8&lt;&gt;0,AVERAGE(BD8,5-BY8)-2.5,""),"")</f>
        <v>1.5</v>
      </c>
      <c r="CT8" s="61">
        <f t="shared" ref="CT8:CT9" si="44">IF(BE8&lt;&gt;0, IF(BZ8&lt;&gt;0,AVERAGE(BE8,5-BZ8)-2.5,""),"")</f>
        <v>1.5</v>
      </c>
      <c r="CU8" s="65">
        <f t="shared" ref="CU8:CU9" si="45">IF(BF8&lt;&gt;0, IF(CA8&lt;&gt;0,AVERAGE(BF8,5-CA8)-2.5,""),"")</f>
        <v>1.5</v>
      </c>
      <c r="CV8" s="67">
        <f>AVERAGE(CP8:CU8)</f>
        <v>1.1666666666666667</v>
      </c>
      <c r="CW8" s="60">
        <f t="shared" ref="CW8:CW9" si="46">IF(BG8&lt;&gt;0, IF(CB8&lt;&gt;0,AVERAGE(BG8,5-CB8)-2.5,""),"")</f>
        <v>-0.5</v>
      </c>
      <c r="CX8" s="61">
        <f t="shared" ref="CX8:CX9" si="47">IF(BH8&lt;&gt;0, IF(CC8&lt;&gt;0,AVERAGE(BH8,5-CC8)-2.5,""),"")</f>
        <v>0</v>
      </c>
      <c r="CY8" s="61">
        <f t="shared" ref="CY8:CY9" si="48">IF(BI8&lt;&gt;0, IF(CD8&lt;&gt;0,AVERAGE(BI8,5-CD8)-2.5,""),"")</f>
        <v>0</v>
      </c>
      <c r="CZ8" s="61">
        <f t="shared" ref="CZ8:CZ9" si="49">IF(BJ8&lt;&gt;0, IF(CE8&lt;&gt;0,AVERAGE(BJ8,5-CE8)-2.5,""),"")</f>
        <v>1.5</v>
      </c>
      <c r="DA8" s="65" t="str">
        <f t="shared" ref="DA8:DA9" si="50">IF(BK8&lt;&gt;0, IF(CF8&lt;&gt;0,AVERAGE(BK8,5-CF8)-2.5,""),"")</f>
        <v/>
      </c>
      <c r="DB8" s="70">
        <f>AVERAGE(CW8:DA8)</f>
        <v>0.25</v>
      </c>
      <c r="DC8" s="60">
        <f t="shared" ref="DC8:DC9" si="51">IF(BL8&lt;&gt;0, IF(CG8&lt;&gt;0,AVERAGE(BL8,5-CG8)-2.5,""),"")</f>
        <v>1.5</v>
      </c>
      <c r="DD8" s="61">
        <f t="shared" ref="DD8:DD9" si="52">IF(BM8&lt;&gt;0, IF(CH8&lt;&gt;0,AVERAGE(BM8,5-CH8)-2.5,""),"")</f>
        <v>1.5</v>
      </c>
      <c r="DE8" s="65">
        <f t="shared" ref="DE8:DE9" si="53">IF(BN8&lt;&gt;0, IF(CI8&lt;&gt;0,AVERAGE(BN8,5-CI8)-2.5,""),"")</f>
        <v>0.5</v>
      </c>
      <c r="DF8" s="70">
        <f t="shared" ref="DF8:DF9" si="54">AVERAGE(DC8:DE8)</f>
        <v>1.1666666666666667</v>
      </c>
      <c r="DG8" s="48">
        <f t="shared" ref="DG8:DG9" si="55">IF(BO8&lt;&gt;0, IF(CJ8&lt;&gt;0,AVERAGE(BO8,5-CJ8)-2.5,""),"")</f>
        <v>1.5</v>
      </c>
      <c r="DH8" s="50">
        <f t="shared" ref="DH8:DH9" si="56">IF(BP8&lt;&gt;0, IF(CK8&lt;&gt;0,AVERAGE(BP8,5-CK8)-2.5,""),"")</f>
        <v>1.5</v>
      </c>
      <c r="DI8" s="112">
        <f>SUM(CV8,DB8,DF8)</f>
        <v>2.5833333333333335</v>
      </c>
      <c r="DJ8" s="116"/>
      <c r="DK8" s="48">
        <f t="shared" ref="DK8:DK9" si="57">IF(BQ8&lt;&gt;0, IF(CL8&lt;&gt;0,AVERAGE(BQ8,5-CL8)-2.5,""),"")</f>
        <v>-1.5</v>
      </c>
      <c r="DL8" s="49">
        <f t="shared" ref="DL8:DL9" si="58">IF(BR8&lt;&gt;0, IF(CM8&lt;&gt;0,AVERAGE(BR8,5-CM8)-2.5,""),"")</f>
        <v>-0.5</v>
      </c>
      <c r="DM8" s="50">
        <f t="shared" ref="DM8:DM9" si="59">IF(BS8&lt;&gt;0, IF(CN8&lt;&gt;0,AVERAGE(BS8,5-CN8)-2.5,""),"")</f>
        <v>1.5</v>
      </c>
    </row>
    <row r="9" spans="1:117" s="21" customFormat="1" ht="36" customHeight="1" thickBot="1" x14ac:dyDescent="0.5">
      <c r="A9" s="52">
        <v>9</v>
      </c>
      <c r="B9" s="56">
        <v>2019</v>
      </c>
      <c r="C9" s="56">
        <v>2</v>
      </c>
      <c r="D9" s="56">
        <v>3</v>
      </c>
      <c r="E9" s="56" t="s">
        <v>93</v>
      </c>
      <c r="F9" s="55" t="s">
        <v>92</v>
      </c>
      <c r="G9" s="56" t="s">
        <v>93</v>
      </c>
      <c r="H9" s="57" t="s">
        <v>101</v>
      </c>
      <c r="I9" s="58" t="s">
        <v>89</v>
      </c>
      <c r="J9" s="56">
        <v>2</v>
      </c>
      <c r="K9" s="54">
        <v>4</v>
      </c>
      <c r="L9" s="54">
        <v>2</v>
      </c>
      <c r="M9" s="54">
        <v>4</v>
      </c>
      <c r="N9" s="54">
        <v>2</v>
      </c>
      <c r="O9" s="54">
        <v>3</v>
      </c>
      <c r="P9" s="54">
        <v>2</v>
      </c>
      <c r="Q9" s="54">
        <v>4</v>
      </c>
      <c r="R9" s="54">
        <v>4</v>
      </c>
      <c r="S9" s="54">
        <v>4</v>
      </c>
      <c r="T9" s="54">
        <v>2</v>
      </c>
      <c r="U9" s="54">
        <v>3</v>
      </c>
      <c r="V9" s="54">
        <v>3</v>
      </c>
      <c r="W9" s="54">
        <v>1</v>
      </c>
      <c r="X9" s="54">
        <v>2</v>
      </c>
      <c r="Y9" s="54">
        <v>4</v>
      </c>
      <c r="Z9" s="54">
        <v>4</v>
      </c>
      <c r="AA9" s="54">
        <v>2</v>
      </c>
      <c r="AB9" s="54">
        <v>3</v>
      </c>
      <c r="AC9" s="54">
        <v>3</v>
      </c>
      <c r="AD9" s="54">
        <v>2</v>
      </c>
      <c r="AE9" s="54">
        <v>2</v>
      </c>
      <c r="AF9" s="54">
        <v>3</v>
      </c>
      <c r="AG9" s="54">
        <v>1</v>
      </c>
      <c r="AH9" s="54">
        <v>4</v>
      </c>
      <c r="AI9" s="54">
        <v>3</v>
      </c>
      <c r="AJ9" s="54">
        <v>2</v>
      </c>
      <c r="AK9" s="54">
        <v>2</v>
      </c>
      <c r="AL9" s="54">
        <v>3</v>
      </c>
      <c r="AM9" s="54">
        <v>3</v>
      </c>
      <c r="AN9" s="54">
        <v>3</v>
      </c>
      <c r="AO9" s="54">
        <v>2</v>
      </c>
      <c r="AP9" s="54">
        <v>4</v>
      </c>
      <c r="AQ9" s="54">
        <v>3</v>
      </c>
      <c r="AR9" s="54">
        <v>2</v>
      </c>
      <c r="AS9" s="54">
        <v>1</v>
      </c>
      <c r="AT9" s="54">
        <v>1</v>
      </c>
      <c r="AU9" s="54">
        <v>3</v>
      </c>
      <c r="AV9" s="54">
        <v>2</v>
      </c>
      <c r="AW9" s="54">
        <v>2</v>
      </c>
      <c r="AX9" s="54">
        <v>3</v>
      </c>
      <c r="AY9" s="76"/>
      <c r="AZ9" s="80"/>
      <c r="BA9" s="81">
        <f t="shared" si="1"/>
        <v>2</v>
      </c>
      <c r="BB9" s="81">
        <f t="shared" si="2"/>
        <v>3</v>
      </c>
      <c r="BC9" s="81">
        <f t="shared" si="3"/>
        <v>4</v>
      </c>
      <c r="BD9" s="81">
        <f t="shared" si="4"/>
        <v>3</v>
      </c>
      <c r="BE9" s="81">
        <f t="shared" si="5"/>
        <v>3</v>
      </c>
      <c r="BF9" s="81">
        <f t="shared" si="6"/>
        <v>4</v>
      </c>
      <c r="BG9" s="81">
        <f t="shared" si="7"/>
        <v>3</v>
      </c>
      <c r="BH9" s="81">
        <f t="shared" si="8"/>
        <v>3</v>
      </c>
      <c r="BI9" s="81">
        <f t="shared" si="9"/>
        <v>3</v>
      </c>
      <c r="BJ9" s="81">
        <f t="shared" si="10"/>
        <v>4</v>
      </c>
      <c r="BK9" s="81">
        <f t="shared" si="11"/>
        <v>4</v>
      </c>
      <c r="BL9" s="81">
        <f t="shared" si="12"/>
        <v>4</v>
      </c>
      <c r="BM9" s="81">
        <f t="shared" si="13"/>
        <v>3</v>
      </c>
      <c r="BN9" s="81">
        <f t="shared" si="14"/>
        <v>3</v>
      </c>
      <c r="BO9" s="81">
        <f t="shared" si="15"/>
        <v>4</v>
      </c>
      <c r="BP9" s="81">
        <f t="shared" si="16"/>
        <v>4</v>
      </c>
      <c r="BQ9" s="81">
        <f t="shared" si="17"/>
        <v>4</v>
      </c>
      <c r="BR9" s="81">
        <f t="shared" si="18"/>
        <v>2</v>
      </c>
      <c r="BS9" s="81">
        <f t="shared" si="19"/>
        <v>3</v>
      </c>
      <c r="BT9" s="81">
        <f t="shared" si="20"/>
        <v>3</v>
      </c>
      <c r="BU9" s="81">
        <f t="shared" si="21"/>
        <v>3</v>
      </c>
      <c r="BV9" s="81">
        <f t="shared" si="22"/>
        <v>3</v>
      </c>
      <c r="BW9" s="81">
        <f t="shared" si="23"/>
        <v>2</v>
      </c>
      <c r="BX9" s="81">
        <f t="shared" si="24"/>
        <v>2</v>
      </c>
      <c r="BY9" s="81">
        <f t="shared" si="25"/>
        <v>2</v>
      </c>
      <c r="BZ9" s="81">
        <f t="shared" si="26"/>
        <v>2</v>
      </c>
      <c r="CA9" s="81">
        <f t="shared" si="27"/>
        <v>1</v>
      </c>
      <c r="CB9" s="81">
        <f t="shared" si="28"/>
        <v>2</v>
      </c>
      <c r="CC9" s="81">
        <f t="shared" si="29"/>
        <v>2</v>
      </c>
      <c r="CD9" s="81">
        <f t="shared" si="30"/>
        <v>2</v>
      </c>
      <c r="CE9" s="81">
        <f t="shared" si="31"/>
        <v>2</v>
      </c>
      <c r="CF9" s="81">
        <f t="shared" si="32"/>
        <v>4</v>
      </c>
      <c r="CG9" s="81">
        <f t="shared" si="33"/>
        <v>2</v>
      </c>
      <c r="CH9" s="81">
        <f t="shared" si="34"/>
        <v>2</v>
      </c>
      <c r="CI9" s="81">
        <f t="shared" si="35"/>
        <v>2</v>
      </c>
      <c r="CJ9" s="81">
        <f t="shared" si="36"/>
        <v>1</v>
      </c>
      <c r="CK9" s="81">
        <f t="shared" si="37"/>
        <v>1</v>
      </c>
      <c r="CL9" s="81">
        <f t="shared" si="38"/>
        <v>2</v>
      </c>
      <c r="CM9" s="81">
        <f t="shared" si="39"/>
        <v>1</v>
      </c>
      <c r="CN9" s="81">
        <f t="shared" si="40"/>
        <v>3</v>
      </c>
      <c r="CO9" s="20"/>
      <c r="CP9" s="60">
        <f t="shared" si="41"/>
        <v>-0.5</v>
      </c>
      <c r="CQ9" s="61">
        <f t="shared" si="42"/>
        <v>0.5</v>
      </c>
      <c r="CR9" s="61">
        <f t="shared" si="43"/>
        <v>1</v>
      </c>
      <c r="CS9" s="61">
        <f>IF(BD9&lt;&gt;0, IF(BY9&lt;&gt;0,AVERAGE(BD9,5-BY9)-2.5,""),"")</f>
        <v>0.5</v>
      </c>
      <c r="CT9" s="61">
        <f t="shared" si="44"/>
        <v>0.5</v>
      </c>
      <c r="CU9" s="65">
        <f t="shared" si="45"/>
        <v>1.5</v>
      </c>
      <c r="CV9" s="68">
        <f>AVERAGE(CP9:CU9)</f>
        <v>0.58333333333333337</v>
      </c>
      <c r="CW9" s="60">
        <f t="shared" si="46"/>
        <v>0.5</v>
      </c>
      <c r="CX9" s="61">
        <f t="shared" si="47"/>
        <v>0.5</v>
      </c>
      <c r="CY9" s="61">
        <f t="shared" si="48"/>
        <v>0.5</v>
      </c>
      <c r="CZ9" s="61">
        <f t="shared" si="49"/>
        <v>1</v>
      </c>
      <c r="DA9" s="65">
        <f t="shared" si="50"/>
        <v>0</v>
      </c>
      <c r="DB9" s="71">
        <f>AVERAGE(CW9:DA9)</f>
        <v>0.5</v>
      </c>
      <c r="DC9" s="60">
        <f t="shared" si="51"/>
        <v>1</v>
      </c>
      <c r="DD9" s="61">
        <f t="shared" si="52"/>
        <v>0.5</v>
      </c>
      <c r="DE9" s="65">
        <f t="shared" si="53"/>
        <v>0.5</v>
      </c>
      <c r="DF9" s="71">
        <f t="shared" si="54"/>
        <v>0.66666666666666663</v>
      </c>
      <c r="DG9" s="48">
        <f t="shared" si="55"/>
        <v>1.5</v>
      </c>
      <c r="DH9" s="50">
        <f t="shared" si="56"/>
        <v>1.5</v>
      </c>
      <c r="DI9" s="113">
        <f>SUM(CV9,DB9,DF9)</f>
        <v>1.75</v>
      </c>
      <c r="DJ9" s="116"/>
      <c r="DK9" s="122">
        <f t="shared" si="57"/>
        <v>1</v>
      </c>
      <c r="DL9" s="123">
        <f t="shared" si="58"/>
        <v>0.5</v>
      </c>
      <c r="DM9" s="124">
        <f t="shared" si="59"/>
        <v>0</v>
      </c>
    </row>
  </sheetData>
  <sortState ref="A7:DH397">
    <sortCondition ref="H7:H397"/>
    <sortCondition ref="I7:I397"/>
    <sortCondition ref="C7:C397"/>
    <sortCondition ref="A7:A397"/>
  </sortState>
  <mergeCells count="19">
    <mergeCell ref="DK2:DM2"/>
    <mergeCell ref="BV2:CA2"/>
    <mergeCell ref="CB2:CF2"/>
    <mergeCell ref="CG2:CI2"/>
    <mergeCell ref="CJ2:CK2"/>
    <mergeCell ref="CL2:CN2"/>
    <mergeCell ref="DI1:DI5"/>
    <mergeCell ref="B1:AX5"/>
    <mergeCell ref="CP2:CV2"/>
    <mergeCell ref="CW2:DB2"/>
    <mergeCell ref="DC2:DF2"/>
    <mergeCell ref="CP1:DH1"/>
    <mergeCell ref="DG2:DH2"/>
    <mergeCell ref="BT2:BU2"/>
    <mergeCell ref="BA2:BF2"/>
    <mergeCell ref="BG2:BK2"/>
    <mergeCell ref="BL2:BN2"/>
    <mergeCell ref="BO2:BP2"/>
    <mergeCell ref="BQ2:BS2"/>
  </mergeCells>
  <phoneticPr fontId="1"/>
  <conditionalFormatting sqref="CP7:DM9">
    <cfRule type="colorScale" priority="1">
      <colorScale>
        <cfvo type="num" val="-1.5"/>
        <cfvo type="num" val="0"/>
        <cfvo type="num" val="1.5"/>
        <color rgb="FFF8696B"/>
        <color rgb="FFFCFCFF"/>
        <color rgb="FF92D050"/>
      </colorScale>
    </cfRule>
  </conditionalFormatting>
  <printOptions horizontalCentered="1" verticalCentered="1" gridLines="1"/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生データから主体性アンケート値</vt:lpstr>
      <vt:lpstr>生データから主体性アンケート値!Print_Area</vt:lpstr>
      <vt:lpstr>生データから主体性アンケート値!Print_Titles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2020-10-27T04:20:17Z</dcterms:created>
  <dcterms:modified xsi:type="dcterms:W3CDTF">2020-10-27T04:54:48Z</dcterms:modified>
</cp:coreProperties>
</file>